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328"/>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５年度決算（R7年度作業）\令和５年度財政状況資料集の作成について（2回目・地方公会計関係）\04_公表データ\"/>
    </mc:Choice>
  </mc:AlternateContent>
  <xr:revisionPtr revIDLastSave="0" documentId="13_ncr:1_{7130BA1A-07BD-41EE-A7BC-FB7DF4AEE795}" xr6:coauthVersionLast="47" xr6:coauthVersionMax="47" xr10:uidLastSave="{00000000-0000-0000-0000-000000000000}"/>
  <bookViews>
    <workbookView xWindow="-120" yWindow="-120" windowWidth="29040" windowHeight="1584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BE36" i="10"/>
  <c r="AM36" i="10"/>
  <c r="C36" i="10"/>
  <c r="BE35" i="10"/>
  <c r="AM35" i="10"/>
  <c r="BE34" i="10"/>
  <c r="C34" i="10"/>
  <c r="C35" i="10" s="1"/>
  <c r="U34" i="10" l="1"/>
  <c r="U35" i="10" s="1"/>
  <c r="U36" i="10" s="1"/>
  <c r="U37" i="10" s="1"/>
  <c r="AM34" i="10"/>
  <c r="BW34" i="10" s="1"/>
  <c r="BW35" i="10" s="1"/>
  <c r="BW36" i="10" s="1"/>
  <c r="BW37" i="10" s="1"/>
  <c r="BW38" i="10" s="1"/>
  <c r="BW39" i="10" s="1"/>
  <c r="BW40" i="10" s="1"/>
  <c r="BW41" i="10" s="1"/>
  <c r="BW42"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CO34" i="10" l="1"/>
  <c r="CO35" i="10" s="1"/>
  <c r="CO36" i="10" s="1"/>
</calcChain>
</file>

<file path=xl/sharedStrings.xml><?xml version="1.0" encoding="utf-8"?>
<sst xmlns="http://schemas.openxmlformats.org/spreadsheetml/2006/main" count="1129" uniqueCount="577">
  <si>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</si>
  <si>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</si>
  <si>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</si>
  <si>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</si>
  <si>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</si>
  <si>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</si>
  <si>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</si>
  <si>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</si>
  <si>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</si>
  <si>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</si>
  <si>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</si>
  <si>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</si>
  <si>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</si>
  <si>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</si>
  <si>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</si>
  <si>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</si>
  <si>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</si>
  <si>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</si>
  <si>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</si>
  <si>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</si>
  <si>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</si>
  <si>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</si>
  <si>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</si>
  <si>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</si>
  <si>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</si>
  <si>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</si>
  <si>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</si>
  <si>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</si>
  <si>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</si>
  <si>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</si>
  <si>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</si>
  <si>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</si>
  <si>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</si>
  <si>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</si>
  <si>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</si>
  <si>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</si>
  <si>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</si>
  <si>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</si>
  <si>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</si>
  <si>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</si>
  <si>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</si>
  <si>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</si>
  <si>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</si>
  <si>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</si>
  <si>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</si>
  <si>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</si>
  <si>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</si>
  <si>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</si>
  <si>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</si>
  <si>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</si>
  <si>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</si>
  <si>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</si>
  <si>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</si>
  <si>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</si>
  <si>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</si>
  <si>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</si>
  <si>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</si>
  <si>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</si>
  <si>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</si>
  <si>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</si>
  <si>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</si>
  <si>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</si>
  <si>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</si>
  <si>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</si>
  <si>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</si>
  <si>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</si>
  <si>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</si>
  <si>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</si>
  <si>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</si>
  <si>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</si>
  <si>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</si>
  <si>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</si>
  <si>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</si>
  <si>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</si>
  <si>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</si>
  <si>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</si>
  <si>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</si>
  <si>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</si>
  <si>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</si>
  <si>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</si>
  <si>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</si>
  <si>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Ⅳ－２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</si>
  <si>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</si>
  <si>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</si>
  <si>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</si>
  <si>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</si>
  <si>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</si>
  <si>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</si>
  <si>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</si>
  <si>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</si>
  <si>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</si>
  <si>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</si>
  <si>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</si>
  <si>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</si>
  <si>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新上五島町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</si>
  <si>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</si>
  <si>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</si>
  <si>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</si>
  <si>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6"/>
  </si>
  <si>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</si>
  <si>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</si>
  <si>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</si>
  <si>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</si>
  <si>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</si>
  <si>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</si>
  <si>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</si>
  <si>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</si>
  <si>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</si>
  <si>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</si>
  <si>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</si>
  <si>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</si>
  <si>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</si>
  <si>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</si>
  <si>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</si>
  <si>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</si>
  <si>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</si>
  <si>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</si>
  <si>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</si>
  <si>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</si>
  <si>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</si>
  <si>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</si>
  <si>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</si>
  <si>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</si>
  <si>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</si>
  <si>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</si>
  <si>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</si>
  <si>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</si>
  <si>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</si>
  <si>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</si>
  <si>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</si>
  <si>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</si>
  <si>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</si>
  <si>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</si>
  <si>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</si>
  <si>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</si>
  <si>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</si>
  <si>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</si>
  <si>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</si>
  <si>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</si>
  <si>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</si>
  <si>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</si>
  <si>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-2.7</t>
    <phoneticPr fontId="5"/>
  </si>
  <si>
    <t>基準財政需要額</t>
    <phoneticPr fontId="26"/>
  </si>
  <si>
    <t>うち日本人(％)</t>
    <phoneticPr fontId="5"/>
  </si>
  <si>
    <t>-2.9</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</si>
  <si>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</si>
  <si>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</si>
  <si>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</si>
  <si>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</si>
  <si>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</si>
  <si>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</si>
  <si>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</si>
  <si>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</si>
  <si>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</si>
  <si>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</si>
  <si>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</si>
  <si>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</si>
  <si>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</si>
  <si>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</si>
  <si>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</si>
  <si>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</si>
  <si>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</si>
  <si>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</si>
  <si>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</si>
  <si>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</si>
  <si>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</si>
  <si>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</si>
  <si>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</si>
  <si>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</si>
  <si>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</si>
  <si>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</si>
  <si>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</si>
  <si>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</si>
  <si>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</si>
  <si>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</si>
  <si>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</si>
  <si>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</si>
  <si>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</si>
  <si>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</si>
  <si>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</si>
  <si>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</si>
  <si>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</si>
  <si>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</si>
  <si>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</si>
  <si>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</si>
  <si>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</si>
  <si>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</si>
  <si>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</si>
  <si>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</si>
  <si>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</si>
  <si>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</si>
  <si>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</si>
  <si>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</si>
  <si>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</si>
  <si>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</si>
  <si>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</si>
  <si>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</si>
  <si>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</si>
  <si>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</si>
  <si>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</si>
  <si>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</si>
  <si>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</si>
  <si>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</si>
  <si>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長崎県新上五島町</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</si>
  <si>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</si>
  <si>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</si>
  <si>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</si>
  <si>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</si>
  <si>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</si>
  <si>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</si>
  <si>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</si>
  <si>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</si>
  <si>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</si>
  <si>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</si>
  <si>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</si>
  <si>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</si>
  <si>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</si>
  <si>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</si>
  <si>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</si>
  <si>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</si>
  <si>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</si>
  <si>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</si>
  <si>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</si>
  <si>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</si>
  <si>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</si>
  <si>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</si>
  <si>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</si>
  <si>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</si>
  <si>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</si>
  <si>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</si>
  <si>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</si>
  <si>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</si>
  <si>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</si>
  <si>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</si>
  <si>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</si>
  <si>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</si>
  <si>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</si>
  <si>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</si>
  <si>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</si>
  <si>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</si>
  <si>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</si>
  <si>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</si>
  <si>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</si>
  <si>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</si>
  <si>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</si>
  <si>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</si>
  <si>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</si>
  <si>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</si>
  <si>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</si>
  <si>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</si>
  <si>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</si>
  <si>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</si>
  <si>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</si>
  <si>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</si>
  <si>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</si>
  <si>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</si>
  <si>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</si>
  <si>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</si>
  <si>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</si>
  <si>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</si>
  <si>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</si>
  <si>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</si>
  <si>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</si>
  <si>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</si>
  <si>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</si>
  <si>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</si>
  <si>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</si>
  <si>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</si>
  <si>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</si>
  <si>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</si>
  <si>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</si>
  <si>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</si>
  <si>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</si>
  <si>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</si>
  <si>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</si>
  <si>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</si>
  <si>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</si>
  <si>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</si>
  <si>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</si>
  <si>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</si>
  <si>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</si>
  <si>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</si>
  <si>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</si>
  <si>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</si>
  <si>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</si>
  <si>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</si>
  <si>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</si>
  <si>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</si>
  <si>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</si>
  <si>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</si>
  <si>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</si>
  <si>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</si>
  <si>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</si>
  <si>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</si>
  <si>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</si>
  <si>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</si>
  <si>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</si>
  <si>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</si>
  <si>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</si>
  <si>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</si>
  <si>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</si>
  <si>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</si>
  <si>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</si>
  <si>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</si>
  <si>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</si>
  <si>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</si>
  <si>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</si>
  <si>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</si>
  <si>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</si>
  <si>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</si>
  <si>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</si>
  <si>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</si>
  <si>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</si>
  <si>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</si>
  <si>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</si>
  <si>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</si>
  <si>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</si>
  <si>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</si>
  <si>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</si>
  <si>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上水道</t>
    <phoneticPr fontId="5"/>
  </si>
  <si>
    <t>再差引収支</t>
    <rPh sb="0" eb="1">
      <t>サイ</t>
    </rPh>
    <rPh sb="1" eb="3">
      <t>サシヒキ</t>
    </rPh>
    <rPh sb="3" eb="5">
      <t>シュウシ</t>
    </rPh>
    <phoneticPr fontId="5"/>
  </si>
  <si>
    <t>　　うち一部事務組合負担金</t>
    <phoneticPr fontId="5"/>
  </si>
  <si>
    <t>地方債</t>
  </si>
  <si>
    <t>工業用水道</t>
    <phoneticPr fontId="5"/>
  </si>
  <si>
    <t>加入世帯数(世帯)</t>
  </si>
  <si>
    <t>　繰出金</t>
    <phoneticPr fontId="5"/>
  </si>
  <si>
    <t>　うち減収補塡債(特例分)</t>
    <rPh sb="4" eb="5">
      <t>シュウ</t>
    </rPh>
    <rPh sb="9" eb="10">
      <t>トク</t>
    </rPh>
    <rPh sb="10" eb="11">
      <t>レイ</t>
    </rPh>
    <rPh sb="11" eb="12">
      <t>ブン</t>
    </rPh>
    <phoneticPr fontId="17"/>
  </si>
  <si>
    <t>交通</t>
    <phoneticPr fontId="5"/>
  </si>
  <si>
    <t>被保険者数(人)</t>
  </si>
  <si>
    <t>　積立金</t>
    <phoneticPr fontId="5"/>
  </si>
  <si>
    <t>　うち臨時財政対策債</t>
    <phoneticPr fontId="5"/>
  </si>
  <si>
    <t>電気</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</si>
  <si>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</si>
  <si>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</si>
  <si>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</si>
  <si>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</si>
  <si>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</si>
  <si>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</si>
  <si>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</si>
  <si>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</si>
  <si>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</si>
  <si>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</si>
  <si>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</si>
  <si>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</si>
  <si>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</si>
  <si>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</si>
  <si>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</si>
  <si>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</si>
  <si>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</si>
  <si>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</si>
  <si>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</si>
  <si>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</si>
  <si>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</si>
  <si>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</si>
  <si>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長崎県新上五島町</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</si>
  <si>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</si>
  <si>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</si>
  <si>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</si>
  <si>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</si>
  <si>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</si>
  <si>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</si>
  <si>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</si>
  <si>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</si>
  <si>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</si>
  <si>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</si>
  <si>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</si>
  <si>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</si>
  <si>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</si>
  <si>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</si>
  <si>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</si>
  <si>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</si>
  <si>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</si>
  <si>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</si>
  <si>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</si>
  <si>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</si>
  <si>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</si>
  <si>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</si>
  <si>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</si>
  <si>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</si>
  <si>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</si>
  <si>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</si>
  <si>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</si>
  <si>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</si>
  <si>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</si>
  <si>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</si>
  <si>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</si>
  <si>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</si>
  <si>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</si>
  <si>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</si>
  <si>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</si>
  <si>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</si>
  <si>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</si>
  <si>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</si>
  <si>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</si>
  <si>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</si>
  <si>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</si>
  <si>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</si>
  <si>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</si>
  <si>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</si>
  <si>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</si>
  <si>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</si>
  <si>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</si>
  <si>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</si>
  <si>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</si>
  <si>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</si>
  <si>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</si>
  <si>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</si>
  <si>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</si>
  <si>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</si>
  <si>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</si>
  <si>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</si>
  <si>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</si>
  <si>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</si>
  <si>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</si>
  <si>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</si>
  <si>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</si>
  <si>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</si>
  <si>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</si>
  <si>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</si>
  <si>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</si>
  <si>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</si>
  <si>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</si>
  <si>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</si>
  <si>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</si>
  <si>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</si>
  <si>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</si>
  <si>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</si>
  <si>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</si>
  <si>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</si>
  <si>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</si>
  <si>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</si>
  <si>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</si>
  <si>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</si>
  <si>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</si>
  <si>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</si>
  <si>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</si>
  <si>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</si>
  <si>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</si>
  <si>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</si>
  <si>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</si>
  <si>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</si>
  <si>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</si>
  <si>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</si>
  <si>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</si>
  <si>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</si>
  <si>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</si>
  <si>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</si>
  <si>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</si>
  <si>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</si>
  <si>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</si>
  <si>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</si>
  <si>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</si>
  <si>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</si>
  <si>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</si>
  <si>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</si>
  <si>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</si>
  <si>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</si>
  <si>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</si>
  <si>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</si>
  <si>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</si>
  <si>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</si>
  <si>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</si>
  <si>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</si>
  <si>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</si>
  <si>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</si>
  <si>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</si>
  <si>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</si>
  <si>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</si>
  <si>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</si>
  <si>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</si>
  <si>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</si>
  <si>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</si>
  <si>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</si>
  <si>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</si>
  <si>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</si>
  <si>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</si>
  <si>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</si>
  <si>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</si>
  <si>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</si>
  <si>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</si>
  <si>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</si>
  <si>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</si>
  <si>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</si>
  <si>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</si>
  <si>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</si>
  <si>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</si>
  <si>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</si>
  <si>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</si>
  <si>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</si>
  <si>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</si>
  <si>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</si>
  <si>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</si>
  <si>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</si>
  <si>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</si>
  <si>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</si>
  <si>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</si>
  <si>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</si>
  <si>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</si>
  <si>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</si>
  <si>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</si>
  <si>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</si>
  <si>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</si>
  <si>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</si>
  <si>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</si>
  <si>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</si>
  <si>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</si>
  <si>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</si>
  <si>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</si>
  <si>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</si>
  <si>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</si>
  <si>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</si>
  <si>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</si>
  <si>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</si>
  <si>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</si>
  <si>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</si>
  <si>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</si>
  <si>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</si>
  <si>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</si>
  <si>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</si>
  <si>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</si>
  <si>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</si>
  <si>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</si>
  <si>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</si>
  <si>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</si>
  <si>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</si>
  <si>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</si>
  <si>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</si>
  <si>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</si>
  <si>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</si>
  <si>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</si>
  <si>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水道事業会計</t>
  </si>
  <si>
    <t>一般会計</t>
  </si>
  <si>
    <t>介護保険特別会計</t>
  </si>
  <si>
    <t>国民健康保険診療所特別会計</t>
  </si>
  <si>
    <t>後期高齢者医療特別会計</t>
  </si>
  <si>
    <t>国民健康保険特別会計</t>
  </si>
  <si>
    <t>診療所特別会計</t>
  </si>
  <si>
    <t>その他会計（赤字）</t>
  </si>
  <si>
    <t>その他会計（黒字）</t>
  </si>
  <si>
    <t>R01</t>
    <phoneticPr fontId="5"/>
  </si>
  <si>
    <t>R02</t>
    <phoneticPr fontId="5"/>
  </si>
  <si>
    <t>R03</t>
    <phoneticPr fontId="5"/>
  </si>
  <si>
    <t>R04</t>
    <phoneticPr fontId="5"/>
  </si>
  <si>
    <t>R05</t>
    <phoneticPr fontId="5"/>
  </si>
  <si>
    <t>-</t>
    <phoneticPr fontId="2"/>
  </si>
  <si>
    <t>長崎県林業公社</t>
    <rPh sb="0" eb="2">
      <t>ナガサキ</t>
    </rPh>
    <rPh sb="2" eb="3">
      <t>ケン</t>
    </rPh>
    <rPh sb="3" eb="5">
      <t>リンギョウ</t>
    </rPh>
    <rPh sb="5" eb="7">
      <t>コウシャ</t>
    </rPh>
    <phoneticPr fontId="2"/>
  </si>
  <si>
    <t>若松中央漁業協同組合</t>
    <rPh sb="0" eb="2">
      <t>ワカマツ</t>
    </rPh>
    <rPh sb="2" eb="4">
      <t>チュウオウ</t>
    </rPh>
    <rPh sb="4" eb="6">
      <t>ギョギョウ</t>
    </rPh>
    <rPh sb="6" eb="8">
      <t>キョウドウ</t>
    </rPh>
    <rPh sb="8" eb="10">
      <t>クミアイ</t>
    </rPh>
    <phoneticPr fontId="2"/>
  </si>
  <si>
    <t>西肥自動車株式会社</t>
    <rPh sb="0" eb="2">
      <t>サイヒ</t>
    </rPh>
    <rPh sb="2" eb="5">
      <t>ジドウシャ</t>
    </rPh>
    <rPh sb="5" eb="7">
      <t>カブシキ</t>
    </rPh>
    <rPh sb="7" eb="9">
      <t>カイシャ</t>
    </rPh>
    <phoneticPr fontId="2"/>
  </si>
  <si>
    <t>まちづくり基金</t>
    <rPh sb="5" eb="7">
      <t>キキン</t>
    </rPh>
    <phoneticPr fontId="5"/>
  </si>
  <si>
    <t>過疎対策基金</t>
    <rPh sb="0" eb="2">
      <t>カソ</t>
    </rPh>
    <rPh sb="2" eb="4">
      <t>タイサク</t>
    </rPh>
    <rPh sb="4" eb="6">
      <t>キキン</t>
    </rPh>
    <phoneticPr fontId="2"/>
  </si>
  <si>
    <t>ふるさと応援基金</t>
    <rPh sb="4" eb="8">
      <t>オウエンキキン</t>
    </rPh>
    <phoneticPr fontId="2"/>
  </si>
  <si>
    <t>水産業振興基金</t>
    <rPh sb="0" eb="2">
      <t>スイサン</t>
    </rPh>
    <rPh sb="2" eb="3">
      <t>ギョウ</t>
    </rPh>
    <rPh sb="3" eb="5">
      <t>シンコウ</t>
    </rPh>
    <rPh sb="5" eb="7">
      <t>キキン</t>
    </rPh>
    <phoneticPr fontId="2"/>
  </si>
  <si>
    <t>文教施設整備基金</t>
    <rPh sb="0" eb="2">
      <t>ブンキョウ</t>
    </rPh>
    <rPh sb="2" eb="4">
      <t>シセツ</t>
    </rPh>
    <rPh sb="4" eb="6">
      <t>セイビ</t>
    </rPh>
    <rPh sb="6" eb="8">
      <t>キキン</t>
    </rPh>
    <phoneticPr fontId="2"/>
  </si>
  <si>
    <t>長崎県病院企業団</t>
    <rPh sb="0" eb="3">
      <t>ナガサキケン</t>
    </rPh>
    <rPh sb="3" eb="5">
      <t>ビョウイン</t>
    </rPh>
    <rPh sb="5" eb="7">
      <t>キギョウ</t>
    </rPh>
    <rPh sb="7" eb="8">
      <t>ダン</t>
    </rPh>
    <phoneticPr fontId="2"/>
  </si>
  <si>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</si>
  <si>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</si>
  <si>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</si>
  <si>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</si>
  <si>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</si>
  <si>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0" eb="3">
      <t>ナガサキケン</t>
    </rPh>
    <rPh sb="3" eb="6">
      <t>シチョウソン</t>
    </rPh>
    <rPh sb="6" eb="8">
      <t>ソウゴウ</t>
    </rPh>
    <rPh sb="8" eb="10">
      <t>ジム</t>
    </rPh>
    <rPh sb="10" eb="12">
      <t>クミアイ</t>
    </rPh>
    <rPh sb="13" eb="15">
      <t>ギョウセイ</t>
    </rPh>
    <rPh sb="15" eb="17">
      <t>フフク</t>
    </rPh>
    <rPh sb="17" eb="19">
      <t>シンサ</t>
    </rPh>
    <rPh sb="19" eb="20">
      <t>カイ</t>
    </rPh>
    <rPh sb="20" eb="22">
      <t>ジギョウ</t>
    </rPh>
    <rPh sb="22" eb="24">
      <t>トクベツ</t>
    </rPh>
    <rPh sb="24" eb="26">
      <t>カイケイ</t>
    </rPh>
    <phoneticPr fontId="2"/>
  </si>
  <si>
    <t>長崎県市町村総合事務組合（交通災害共済事務組合）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ジム</t>
    </rPh>
    <rPh sb="21" eb="23">
      <t>クミアイ</t>
    </rPh>
    <phoneticPr fontId="2"/>
  </si>
  <si>
    <t>長崎県後期高齢者医療広域連合（普通会計）</t>
    <rPh sb="0" eb="3">
      <t>ナガサキケン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</si>
  <si>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長崎県後期高齢者阿医療広域連合（後期高齢者医療事業会計）</t>
    <rPh sb="0" eb="3">
      <t>ナガサキケン</t>
    </rPh>
    <rPh sb="3" eb="5">
      <t>コウキ</t>
    </rPh>
    <rPh sb="5" eb="8">
      <t>コウレイシャ</t>
    </rPh>
    <rPh sb="8" eb="9">
      <t>ア</t>
    </rPh>
    <rPh sb="9" eb="11">
      <t>イリョウ</t>
    </rPh>
    <rPh sb="11" eb="13">
      <t>コウイキ</t>
    </rPh>
    <rPh sb="13" eb="15">
      <t>レンゴウ</t>
    </rPh>
    <rPh sb="16" eb="18">
      <t>コウキ</t>
    </rPh>
    <rPh sb="18" eb="21">
      <t>コウレイシャ</t>
    </rPh>
    <rPh sb="21" eb="23">
      <t>イリョウ</t>
    </rPh>
    <rPh sb="23" eb="25">
      <t>ジギョウ</t>
    </rPh>
    <rPh sb="25" eb="27">
      <t>カイケイ</t>
    </rPh>
    <phoneticPr fontId="2"/>
  </si>
  <si>
    <t>-</t>
    <phoneticPr fontId="2"/>
  </si>
  <si>
    <t>〇</t>
    <phoneticPr fontId="2"/>
  </si>
  <si>
    <t>-</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</si>
  <si>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</si>
  <si>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</si>
  <si>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</si>
  <si>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</si>
  <si>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</si>
  <si>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将来負担額が充当可能財源等を下回るため、将来負担比率は0(-)となり、グラフ化されていない。
実質公債費比率については、全体のおよそ90%が元利償還金であり、償還額は減少傾向にあるものの、引き続き将来負担比率を抑制するため、「財政運営適正化計画」に基づき、計画的な地方債の発行及び繰上償還の実施に努める。今後も上記計画に基づき財政の健全化を図り、同時に行財政改革により生じた効果額等を基金へ積立てし、充当可能基金の増額に努めていく必要がある。</t>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</si>
  <si>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</si>
  <si>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</si>
  <si>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</si>
  <si>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有形固定資産減価償却率については、上昇傾向にあるものの、将来負担額が充当可能財源等を下回るため、将来負担比率は0(-)となり、グラフ化されていない。
交付税措置率の高い合併特例債を活用した施設の更新や長寿命化が将来負担額の減少に大きく影響しているが、合併特例債発行期間の終了後も将来負担額を抑制するため、「財政運営適正化計画」に基づき、計画的な地方債の発行及び繰上償還を実施する必要がある。</t>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</si>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</sst>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5">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1" fillId="0" borderId="0" xfId="16" applyFont="1">
      <alignment vertical="center"/>
    </xf>
    <xf numFmtId="0" fontId="1" fillId="0" borderId="65"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6" xfId="16" applyFont="1" applyBorder="1">
      <alignment vertical="center"/>
    </xf>
    <xf numFmtId="0" fontId="1" fillId="0" borderId="37" xfId="16" applyFont="1" applyBorder="1">
      <alignment vertical="center"/>
    </xf>
    <xf numFmtId="0" fontId="40" fillId="0" borderId="0" xfId="20"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5" fillId="0" borderId="65" xfId="16" applyFont="1" applyBorder="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0" fontId="1" fillId="0" borderId="51" xfId="16" applyFont="1" applyBorder="1">
      <alignment vertical="center"/>
    </xf>
    <xf numFmtId="0" fontId="1" fillId="0" borderId="12" xfId="16" applyFont="1" applyBorder="1">
      <alignment vertical="center"/>
    </xf>
    <xf numFmtId="0" fontId="35"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1" fillId="0" borderId="84" xfId="11" applyNumberFormat="1" applyFon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wrapText="1"/>
    </xf>
    <xf numFmtId="0" fontId="1" fillId="0" borderId="34" xfId="16" applyFont="1" applyBorder="1" applyAlignment="1">
      <alignment horizontal="center" vertical="center"/>
    </xf>
    <xf numFmtId="179" fontId="1" fillId="6" borderId="34" xfId="17" applyNumberFormat="1" applyFont="1" applyFill="1" applyBorder="1" applyAlignment="1">
      <alignment horizontal="center" vertical="center" wrapText="1"/>
    </xf>
    <xf numFmtId="178" fontId="17" fillId="0" borderId="0" xfId="16" applyNumberFormat="1" applyAlignment="1">
      <alignment horizontal="center" vertical="center"/>
    </xf>
    <xf numFmtId="187" fontId="1" fillId="0" borderId="0" xfId="16" applyNumberFormat="1" applyFon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6" borderId="0" xfId="17" applyNumberFormat="1" applyFont="1" applyFill="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0" borderId="0" xfId="17" applyNumberFormat="1" applyFont="1" applyAlignment="1">
      <alignment horizontal="center" vertical="center" wrapText="1"/>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BA08ABEF-3460-4C30-940D-722140903CE9}"/>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87464</c:v>
                </c:pt>
                <c:pt idx="1">
                  <c:v>96248</c:v>
                </c:pt>
                <c:pt idx="2">
                  <c:v>76413</c:v>
                </c:pt>
                <c:pt idx="3">
                  <c:v>66481</c:v>
                </c:pt>
                <c:pt idx="4">
                  <c:v>67825</c:v>
                </c:pt>
              </c:numCache>
            </c:numRef>
          </c:val>
          <c:smooth val="0"/>
          <c:extLst>
            <c:ext xmlns:c16="http://schemas.microsoft.com/office/drawing/2014/chart" uri="{C3380CC4-5D6E-409C-BE32-E72D297353CC}">
              <c16:uniqueId val="{00000000-12BF-4506-9D41-7C25C2D3192A}"/>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134474</c:v>
                </c:pt>
                <c:pt idx="1">
                  <c:v>225165</c:v>
                </c:pt>
                <c:pt idx="2">
                  <c:v>135138</c:v>
                </c:pt>
                <c:pt idx="3">
                  <c:v>155287</c:v>
                </c:pt>
                <c:pt idx="4">
                  <c:v>193689</c:v>
                </c:pt>
              </c:numCache>
            </c:numRef>
          </c:val>
          <c:smooth val="0"/>
          <c:extLst>
            <c:ext xmlns:c16="http://schemas.microsoft.com/office/drawing/2014/chart" uri="{C3380CC4-5D6E-409C-BE32-E72D297353CC}">
              <c16:uniqueId val="{00000001-12BF-4506-9D41-7C25C2D3192A}"/>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2.8</c:v>
                </c:pt>
                <c:pt idx="1">
                  <c:v>2.63</c:v>
                </c:pt>
                <c:pt idx="2">
                  <c:v>4.0999999999999996</c:v>
                </c:pt>
                <c:pt idx="3">
                  <c:v>3.43</c:v>
                </c:pt>
                <c:pt idx="4">
                  <c:v>4.09</c:v>
                </c:pt>
              </c:numCache>
            </c:numRef>
          </c:val>
          <c:extLst>
            <c:ext xmlns:c16="http://schemas.microsoft.com/office/drawing/2014/chart" uri="{C3380CC4-5D6E-409C-BE32-E72D297353CC}">
              <c16:uniqueId val="{00000000-0401-47B0-B7AC-FA511982074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19.89</c:v>
                </c:pt>
                <c:pt idx="1">
                  <c:v>19.64</c:v>
                </c:pt>
                <c:pt idx="2">
                  <c:v>18.93</c:v>
                </c:pt>
                <c:pt idx="3">
                  <c:v>19.52</c:v>
                </c:pt>
                <c:pt idx="4">
                  <c:v>19.55</c:v>
                </c:pt>
              </c:numCache>
            </c:numRef>
          </c:val>
          <c:extLst>
            <c:ext xmlns:c16="http://schemas.microsoft.com/office/drawing/2014/chart" uri="{C3380CC4-5D6E-409C-BE32-E72D297353CC}">
              <c16:uniqueId val="{00000001-0401-47B0-B7AC-FA511982074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7.68</c:v>
                </c:pt>
                <c:pt idx="1">
                  <c:v>9.31</c:v>
                </c:pt>
                <c:pt idx="2">
                  <c:v>11.09</c:v>
                </c:pt>
                <c:pt idx="3">
                  <c:v>10.199999999999999</c:v>
                </c:pt>
                <c:pt idx="4">
                  <c:v>11.29</c:v>
                </c:pt>
              </c:numCache>
            </c:numRef>
          </c:val>
          <c:smooth val="0"/>
          <c:extLst>
            <c:ext xmlns:c16="http://schemas.microsoft.com/office/drawing/2014/chart" uri="{C3380CC4-5D6E-409C-BE32-E72D297353CC}">
              <c16:uniqueId val="{00000002-0401-47B0-B7AC-FA511982074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0.12</c:v>
                </c:pt>
                <c:pt idx="2">
                  <c:v>#N/A</c:v>
                </c:pt>
                <c:pt idx="3">
                  <c:v>0</c:v>
                </c:pt>
                <c:pt idx="4">
                  <c:v>#N/A</c:v>
                </c:pt>
                <c:pt idx="5">
                  <c:v>0.01</c:v>
                </c:pt>
                <c:pt idx="6">
                  <c:v>#N/A</c:v>
                </c:pt>
                <c:pt idx="7">
                  <c:v>0.02</c:v>
                </c:pt>
                <c:pt idx="8">
                  <c:v>0</c:v>
                </c:pt>
                <c:pt idx="9">
                  <c:v>0</c:v>
                </c:pt>
              </c:numCache>
            </c:numRef>
          </c:val>
          <c:extLst>
            <c:ext xmlns:c16="http://schemas.microsoft.com/office/drawing/2014/chart" uri="{C3380CC4-5D6E-409C-BE32-E72D297353CC}">
              <c16:uniqueId val="{00000000-3886-4DB6-8FAE-DC4993A343E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886-4DB6-8FAE-DC4993A343E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3886-4DB6-8FAE-DC4993A343E6}"/>
            </c:ext>
          </c:extLst>
        </c:ser>
        <c:ser>
          <c:idx val="3"/>
          <c:order val="3"/>
          <c:tx>
            <c:strRef>
              <c:f>データシート!$A$30</c:f>
              <c:strCache>
                <c:ptCount val="1"/>
                <c:pt idx="0">
                  <c:v>診療所特別会計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0.01</c:v>
                </c:pt>
              </c:numCache>
            </c:numRef>
          </c:val>
          <c:extLst>
            <c:ext xmlns:c16="http://schemas.microsoft.com/office/drawing/2014/chart" uri="{C3380CC4-5D6E-409C-BE32-E72D297353CC}">
              <c16:uniqueId val="{00000003-3886-4DB6-8FAE-DC4993A343E6}"/>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0.02</c:v>
                </c:pt>
                <c:pt idx="2">
                  <c:v>#N/A</c:v>
                </c:pt>
                <c:pt idx="3">
                  <c:v>0.01</c:v>
                </c:pt>
                <c:pt idx="4">
                  <c:v>#N/A</c:v>
                </c:pt>
                <c:pt idx="5">
                  <c:v>0.02</c:v>
                </c:pt>
                <c:pt idx="6">
                  <c:v>#N/A</c:v>
                </c:pt>
                <c:pt idx="7">
                  <c:v>0.04</c:v>
                </c:pt>
                <c:pt idx="8">
                  <c:v>#N/A</c:v>
                </c:pt>
                <c:pt idx="9">
                  <c:v>0.01</c:v>
                </c:pt>
              </c:numCache>
            </c:numRef>
          </c:val>
          <c:extLst>
            <c:ext xmlns:c16="http://schemas.microsoft.com/office/drawing/2014/chart" uri="{C3380CC4-5D6E-409C-BE32-E72D297353CC}">
              <c16:uniqueId val="{00000004-3886-4DB6-8FAE-DC4993A343E6}"/>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c:v>
                </c:pt>
                <c:pt idx="2">
                  <c:v>#N/A</c:v>
                </c:pt>
                <c:pt idx="3">
                  <c:v>0.01</c:v>
                </c:pt>
                <c:pt idx="4">
                  <c:v>#N/A</c:v>
                </c:pt>
                <c:pt idx="5">
                  <c:v>0</c:v>
                </c:pt>
                <c:pt idx="6">
                  <c:v>#N/A</c:v>
                </c:pt>
                <c:pt idx="7">
                  <c:v>0.01</c:v>
                </c:pt>
                <c:pt idx="8">
                  <c:v>#N/A</c:v>
                </c:pt>
                <c:pt idx="9">
                  <c:v>0.01</c:v>
                </c:pt>
              </c:numCache>
            </c:numRef>
          </c:val>
          <c:extLst>
            <c:ext xmlns:c16="http://schemas.microsoft.com/office/drawing/2014/chart" uri="{C3380CC4-5D6E-409C-BE32-E72D297353CC}">
              <c16:uniqueId val="{00000005-3886-4DB6-8FAE-DC4993A343E6}"/>
            </c:ext>
          </c:extLst>
        </c:ser>
        <c:ser>
          <c:idx val="6"/>
          <c:order val="6"/>
          <c:tx>
            <c:strRef>
              <c:f>データシート!$A$33</c:f>
              <c:strCache>
                <c:ptCount val="1"/>
                <c:pt idx="0">
                  <c:v>国民健康保険診療所特別会計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0.03</c:v>
                </c:pt>
                <c:pt idx="2">
                  <c:v>#N/A</c:v>
                </c:pt>
                <c:pt idx="3">
                  <c:v>0.02</c:v>
                </c:pt>
                <c:pt idx="4">
                  <c:v>#N/A</c:v>
                </c:pt>
                <c:pt idx="5">
                  <c:v>0.02</c:v>
                </c:pt>
                <c:pt idx="6">
                  <c:v>#N/A</c:v>
                </c:pt>
                <c:pt idx="7">
                  <c:v>0.02</c:v>
                </c:pt>
                <c:pt idx="8">
                  <c:v>#N/A</c:v>
                </c:pt>
                <c:pt idx="9">
                  <c:v>0.02</c:v>
                </c:pt>
              </c:numCache>
            </c:numRef>
          </c:val>
          <c:extLst>
            <c:ext xmlns:c16="http://schemas.microsoft.com/office/drawing/2014/chart" uri="{C3380CC4-5D6E-409C-BE32-E72D297353CC}">
              <c16:uniqueId val="{00000006-3886-4DB6-8FAE-DC4993A343E6}"/>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0.32</c:v>
                </c:pt>
                <c:pt idx="2">
                  <c:v>#N/A</c:v>
                </c:pt>
                <c:pt idx="3">
                  <c:v>0.4</c:v>
                </c:pt>
                <c:pt idx="4">
                  <c:v>#N/A</c:v>
                </c:pt>
                <c:pt idx="5">
                  <c:v>0.43</c:v>
                </c:pt>
                <c:pt idx="6">
                  <c:v>#N/A</c:v>
                </c:pt>
                <c:pt idx="7">
                  <c:v>0.44</c:v>
                </c:pt>
                <c:pt idx="8">
                  <c:v>#N/A</c:v>
                </c:pt>
                <c:pt idx="9">
                  <c:v>0.45</c:v>
                </c:pt>
              </c:numCache>
            </c:numRef>
          </c:val>
          <c:extLst>
            <c:ext xmlns:c16="http://schemas.microsoft.com/office/drawing/2014/chart" uri="{C3380CC4-5D6E-409C-BE32-E72D297353CC}">
              <c16:uniqueId val="{00000007-3886-4DB6-8FAE-DC4993A343E6}"/>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2.79</c:v>
                </c:pt>
                <c:pt idx="2">
                  <c:v>#N/A</c:v>
                </c:pt>
                <c:pt idx="3">
                  <c:v>2.62</c:v>
                </c:pt>
                <c:pt idx="4">
                  <c:v>#N/A</c:v>
                </c:pt>
                <c:pt idx="5">
                  <c:v>4.09</c:v>
                </c:pt>
                <c:pt idx="6">
                  <c:v>#N/A</c:v>
                </c:pt>
                <c:pt idx="7">
                  <c:v>3.42</c:v>
                </c:pt>
                <c:pt idx="8">
                  <c:v>#N/A</c:v>
                </c:pt>
                <c:pt idx="9">
                  <c:v>4.07</c:v>
                </c:pt>
              </c:numCache>
            </c:numRef>
          </c:val>
          <c:extLst>
            <c:ext xmlns:c16="http://schemas.microsoft.com/office/drawing/2014/chart" uri="{C3380CC4-5D6E-409C-BE32-E72D297353CC}">
              <c16:uniqueId val="{00000008-3886-4DB6-8FAE-DC4993A343E6}"/>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6.28</c:v>
                </c:pt>
                <c:pt idx="2">
                  <c:v>#N/A</c:v>
                </c:pt>
                <c:pt idx="3">
                  <c:v>5.07</c:v>
                </c:pt>
                <c:pt idx="4">
                  <c:v>#N/A</c:v>
                </c:pt>
                <c:pt idx="5">
                  <c:v>6.17</c:v>
                </c:pt>
                <c:pt idx="6">
                  <c:v>#N/A</c:v>
                </c:pt>
                <c:pt idx="7">
                  <c:v>7.69</c:v>
                </c:pt>
                <c:pt idx="8">
                  <c:v>#N/A</c:v>
                </c:pt>
                <c:pt idx="9">
                  <c:v>11.25</c:v>
                </c:pt>
              </c:numCache>
            </c:numRef>
          </c:val>
          <c:extLst>
            <c:ext xmlns:c16="http://schemas.microsoft.com/office/drawing/2014/chart" uri="{C3380CC4-5D6E-409C-BE32-E72D297353CC}">
              <c16:uniqueId val="{00000009-3886-4DB6-8FAE-DC4993A343E6}"/>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2110</c:v>
                </c:pt>
                <c:pt idx="5">
                  <c:v>2121</c:v>
                </c:pt>
                <c:pt idx="8">
                  <c:v>2110</c:v>
                </c:pt>
                <c:pt idx="11">
                  <c:v>2105</c:v>
                </c:pt>
                <c:pt idx="14">
                  <c:v>2085</c:v>
                </c:pt>
              </c:numCache>
            </c:numRef>
          </c:val>
          <c:extLst>
            <c:ext xmlns:c16="http://schemas.microsoft.com/office/drawing/2014/chart" uri="{C3380CC4-5D6E-409C-BE32-E72D297353CC}">
              <c16:uniqueId val="{00000000-CEF1-4483-9B6B-2C3773E6EEC4}"/>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CEF1-4483-9B6B-2C3773E6EEC4}"/>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c:v>
                </c:pt>
                <c:pt idx="3">
                  <c:v>1</c:v>
                </c:pt>
                <c:pt idx="6">
                  <c:v>0</c:v>
                </c:pt>
                <c:pt idx="9">
                  <c:v>0</c:v>
                </c:pt>
                <c:pt idx="12">
                  <c:v>0</c:v>
                </c:pt>
              </c:numCache>
            </c:numRef>
          </c:val>
          <c:extLst>
            <c:ext xmlns:c16="http://schemas.microsoft.com/office/drawing/2014/chart" uri="{C3380CC4-5D6E-409C-BE32-E72D297353CC}">
              <c16:uniqueId val="{00000002-CEF1-4483-9B6B-2C3773E6EEC4}"/>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57</c:v>
                </c:pt>
                <c:pt idx="3">
                  <c:v>58</c:v>
                </c:pt>
                <c:pt idx="6">
                  <c:v>39</c:v>
                </c:pt>
                <c:pt idx="9">
                  <c:v>39</c:v>
                </c:pt>
                <c:pt idx="12">
                  <c:v>70</c:v>
                </c:pt>
              </c:numCache>
            </c:numRef>
          </c:val>
          <c:extLst>
            <c:ext xmlns:c16="http://schemas.microsoft.com/office/drawing/2014/chart" uri="{C3380CC4-5D6E-409C-BE32-E72D297353CC}">
              <c16:uniqueId val="{00000003-CEF1-4483-9B6B-2C3773E6EEC4}"/>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337</c:v>
                </c:pt>
                <c:pt idx="3">
                  <c:v>380</c:v>
                </c:pt>
                <c:pt idx="6">
                  <c:v>279</c:v>
                </c:pt>
                <c:pt idx="9">
                  <c:v>384</c:v>
                </c:pt>
                <c:pt idx="12">
                  <c:v>221</c:v>
                </c:pt>
              </c:numCache>
            </c:numRef>
          </c:val>
          <c:extLst>
            <c:ext xmlns:c16="http://schemas.microsoft.com/office/drawing/2014/chart" uri="{C3380CC4-5D6E-409C-BE32-E72D297353CC}">
              <c16:uniqueId val="{00000004-CEF1-4483-9B6B-2C3773E6EEC4}"/>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CEF1-4483-9B6B-2C3773E6EEC4}"/>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CEF1-4483-9B6B-2C3773E6EEC4}"/>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1898</c:v>
                </c:pt>
                <c:pt idx="3">
                  <c:v>1875</c:v>
                </c:pt>
                <c:pt idx="6">
                  <c:v>1880</c:v>
                </c:pt>
                <c:pt idx="9">
                  <c:v>1893</c:v>
                </c:pt>
                <c:pt idx="12">
                  <c:v>1833</c:v>
                </c:pt>
              </c:numCache>
            </c:numRef>
          </c:val>
          <c:extLst>
            <c:ext xmlns:c16="http://schemas.microsoft.com/office/drawing/2014/chart" uri="{C3380CC4-5D6E-409C-BE32-E72D297353CC}">
              <c16:uniqueId val="{00000007-CEF1-4483-9B6B-2C3773E6EEC4}"/>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183</c:v>
                </c:pt>
                <c:pt idx="2">
                  <c:v>#N/A</c:v>
                </c:pt>
                <c:pt idx="3">
                  <c:v>#N/A</c:v>
                </c:pt>
                <c:pt idx="4">
                  <c:v>193</c:v>
                </c:pt>
                <c:pt idx="5">
                  <c:v>#N/A</c:v>
                </c:pt>
                <c:pt idx="6">
                  <c:v>#N/A</c:v>
                </c:pt>
                <c:pt idx="7">
                  <c:v>88</c:v>
                </c:pt>
                <c:pt idx="8">
                  <c:v>#N/A</c:v>
                </c:pt>
                <c:pt idx="9">
                  <c:v>#N/A</c:v>
                </c:pt>
                <c:pt idx="10">
                  <c:v>211</c:v>
                </c:pt>
                <c:pt idx="11">
                  <c:v>#N/A</c:v>
                </c:pt>
                <c:pt idx="12">
                  <c:v>#N/A</c:v>
                </c:pt>
                <c:pt idx="13">
                  <c:v>39</c:v>
                </c:pt>
                <c:pt idx="14">
                  <c:v>#N/A</c:v>
                </c:pt>
              </c:numCache>
            </c:numRef>
          </c:val>
          <c:smooth val="0"/>
          <c:extLst>
            <c:ext xmlns:c16="http://schemas.microsoft.com/office/drawing/2014/chart" uri="{C3380CC4-5D6E-409C-BE32-E72D297353CC}">
              <c16:uniqueId val="{00000008-CEF1-4483-9B6B-2C3773E6EEC4}"/>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19168</c:v>
                </c:pt>
                <c:pt idx="5">
                  <c:v>19405</c:v>
                </c:pt>
                <c:pt idx="8">
                  <c:v>18876</c:v>
                </c:pt>
                <c:pt idx="11">
                  <c:v>18593</c:v>
                </c:pt>
                <c:pt idx="14">
                  <c:v>18397</c:v>
                </c:pt>
              </c:numCache>
            </c:numRef>
          </c:val>
          <c:extLst>
            <c:ext xmlns:c16="http://schemas.microsoft.com/office/drawing/2014/chart" uri="{C3380CC4-5D6E-409C-BE32-E72D297353CC}">
              <c16:uniqueId val="{00000000-F5A5-4324-B8B2-661F1CB9ADA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384</c:v>
                </c:pt>
                <c:pt idx="5">
                  <c:v>457</c:v>
                </c:pt>
                <c:pt idx="8">
                  <c:v>497</c:v>
                </c:pt>
                <c:pt idx="11">
                  <c:v>536</c:v>
                </c:pt>
                <c:pt idx="14">
                  <c:v>706</c:v>
                </c:pt>
              </c:numCache>
            </c:numRef>
          </c:val>
          <c:extLst>
            <c:ext xmlns:c16="http://schemas.microsoft.com/office/drawing/2014/chart" uri="{C3380CC4-5D6E-409C-BE32-E72D297353CC}">
              <c16:uniqueId val="{00000001-F5A5-4324-B8B2-661F1CB9ADA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8215</c:v>
                </c:pt>
                <c:pt idx="5">
                  <c:v>8693</c:v>
                </c:pt>
                <c:pt idx="8">
                  <c:v>9851</c:v>
                </c:pt>
                <c:pt idx="11">
                  <c:v>10733</c:v>
                </c:pt>
                <c:pt idx="14">
                  <c:v>11269</c:v>
                </c:pt>
              </c:numCache>
            </c:numRef>
          </c:val>
          <c:extLst>
            <c:ext xmlns:c16="http://schemas.microsoft.com/office/drawing/2014/chart" uri="{C3380CC4-5D6E-409C-BE32-E72D297353CC}">
              <c16:uniqueId val="{00000002-F5A5-4324-B8B2-661F1CB9ADA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F5A5-4324-B8B2-661F1CB9ADA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F5A5-4324-B8B2-661F1CB9ADA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284</c:v>
                </c:pt>
                <c:pt idx="3">
                  <c:v>290</c:v>
                </c:pt>
                <c:pt idx="6">
                  <c:v>295</c:v>
                </c:pt>
                <c:pt idx="9">
                  <c:v>256</c:v>
                </c:pt>
                <c:pt idx="12">
                  <c:v>297</c:v>
                </c:pt>
              </c:numCache>
            </c:numRef>
          </c:val>
          <c:extLst>
            <c:ext xmlns:c16="http://schemas.microsoft.com/office/drawing/2014/chart" uri="{C3380CC4-5D6E-409C-BE32-E72D297353CC}">
              <c16:uniqueId val="{00000005-F5A5-4324-B8B2-661F1CB9ADA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1486</c:v>
                </c:pt>
                <c:pt idx="3">
                  <c:v>1339</c:v>
                </c:pt>
                <c:pt idx="6">
                  <c:v>1548</c:v>
                </c:pt>
                <c:pt idx="9">
                  <c:v>1476</c:v>
                </c:pt>
                <c:pt idx="12">
                  <c:v>1380</c:v>
                </c:pt>
              </c:numCache>
            </c:numRef>
          </c:val>
          <c:extLst>
            <c:ext xmlns:c16="http://schemas.microsoft.com/office/drawing/2014/chart" uri="{C3380CC4-5D6E-409C-BE32-E72D297353CC}">
              <c16:uniqueId val="{00000006-F5A5-4324-B8B2-661F1CB9ADA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143</c:v>
                </c:pt>
                <c:pt idx="3">
                  <c:v>132</c:v>
                </c:pt>
                <c:pt idx="6">
                  <c:v>121</c:v>
                </c:pt>
                <c:pt idx="9">
                  <c:v>297</c:v>
                </c:pt>
                <c:pt idx="12">
                  <c:v>218</c:v>
                </c:pt>
              </c:numCache>
            </c:numRef>
          </c:val>
          <c:extLst>
            <c:ext xmlns:c16="http://schemas.microsoft.com/office/drawing/2014/chart" uri="{C3380CC4-5D6E-409C-BE32-E72D297353CC}">
              <c16:uniqueId val="{00000007-F5A5-4324-B8B2-661F1CB9ADA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2529</c:v>
                </c:pt>
                <c:pt idx="3">
                  <c:v>2583</c:v>
                </c:pt>
                <c:pt idx="6">
                  <c:v>2435</c:v>
                </c:pt>
                <c:pt idx="9">
                  <c:v>1881</c:v>
                </c:pt>
                <c:pt idx="12">
                  <c:v>1941</c:v>
                </c:pt>
              </c:numCache>
            </c:numRef>
          </c:val>
          <c:extLst>
            <c:ext xmlns:c16="http://schemas.microsoft.com/office/drawing/2014/chart" uri="{C3380CC4-5D6E-409C-BE32-E72D297353CC}">
              <c16:uniqueId val="{00000008-F5A5-4324-B8B2-661F1CB9ADA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376</c:v>
                </c:pt>
                <c:pt idx="3">
                  <c:v>365</c:v>
                </c:pt>
                <c:pt idx="6">
                  <c:v>342</c:v>
                </c:pt>
                <c:pt idx="9">
                  <c:v>342</c:v>
                </c:pt>
                <c:pt idx="12">
                  <c:v>331</c:v>
                </c:pt>
              </c:numCache>
            </c:numRef>
          </c:val>
          <c:extLst>
            <c:ext xmlns:c16="http://schemas.microsoft.com/office/drawing/2014/chart" uri="{C3380CC4-5D6E-409C-BE32-E72D297353CC}">
              <c16:uniqueId val="{00000009-F5A5-4324-B8B2-661F1CB9ADA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19137</c:v>
                </c:pt>
                <c:pt idx="3">
                  <c:v>19457</c:v>
                </c:pt>
                <c:pt idx="6">
                  <c:v>18583</c:v>
                </c:pt>
                <c:pt idx="9">
                  <c:v>17692</c:v>
                </c:pt>
                <c:pt idx="12">
                  <c:v>17445</c:v>
                </c:pt>
              </c:numCache>
            </c:numRef>
          </c:val>
          <c:extLst>
            <c:ext xmlns:c16="http://schemas.microsoft.com/office/drawing/2014/chart" uri="{C3380CC4-5D6E-409C-BE32-E72D297353CC}">
              <c16:uniqueId val="{0000000A-F5A5-4324-B8B2-661F1CB9ADA2}"/>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F5A5-4324-B8B2-661F1CB9ADA2}"/>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1953</c:v>
                </c:pt>
                <c:pt idx="1">
                  <c:v>1953</c:v>
                </c:pt>
                <c:pt idx="2">
                  <c:v>1953</c:v>
                </c:pt>
              </c:numCache>
            </c:numRef>
          </c:val>
          <c:extLst>
            <c:ext xmlns:c16="http://schemas.microsoft.com/office/drawing/2014/chart" uri="{C3380CC4-5D6E-409C-BE32-E72D297353CC}">
              <c16:uniqueId val="{00000000-6231-446F-9E09-B3243D0AA29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5827</c:v>
                </c:pt>
                <c:pt idx="1">
                  <c:v>5888</c:v>
                </c:pt>
                <c:pt idx="2">
                  <c:v>6119</c:v>
                </c:pt>
              </c:numCache>
            </c:numRef>
          </c:val>
          <c:extLst>
            <c:ext xmlns:c16="http://schemas.microsoft.com/office/drawing/2014/chart" uri="{C3380CC4-5D6E-409C-BE32-E72D297353CC}">
              <c16:uniqueId val="{00000001-6231-446F-9E09-B3243D0AA29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3708</c:v>
                </c:pt>
                <c:pt idx="1">
                  <c:v>3841</c:v>
                </c:pt>
                <c:pt idx="2">
                  <c:v>4059</c:v>
                </c:pt>
              </c:numCache>
            </c:numRef>
          </c:val>
          <c:extLst>
            <c:ext xmlns:c16="http://schemas.microsoft.com/office/drawing/2014/chart" uri="{C3380CC4-5D6E-409C-BE32-E72D297353CC}">
              <c16:uniqueId val="{00000002-6231-446F-9E09-B3243D0AA29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{42DC34BB-C931-4E74-9169-A4071B8C47B4}</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83D3-4042-A832-A15B6E62195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{CFE40A3B-86D9-4750-91F8-FC80924FC3BC}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3D3-4042-A832-A15B6E62195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{D6748AF9-57CF-41E8-80AB-5855B496E0DE}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3D3-4042-A832-A15B6E62195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{A35E5C7D-7ADD-46A3-B02B-20C8CE0835B5}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3D3-4042-A832-A15B6E62195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{5064BB09-08CC-4C12-83F3-29A738DE6110}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3D3-4042-A832-A15B6E62195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{ECC24C3F-DED2-462B-8DAF-BF236C68EA92}</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83D3-4042-A832-A15B6E62195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{10884995-7800-4322-B9DF-43EF13F1E807}</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83D3-4042-A832-A15B6E62195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{5309DF2F-1FB5-47C7-A5E0-9C7EA0559061}</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83D3-4042-A832-A15B6E62195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{FF3DFA89-C603-4B6C-93BA-F9C732289E56}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83D3-4042-A832-A15B6E62195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55.4</c:v>
                </c:pt>
                <c:pt idx="8">
                  <c:v>57.8</c:v>
                </c:pt>
                <c:pt idx="16">
                  <c:v>59.2</c:v>
                </c:pt>
                <c:pt idx="24">
                  <c:v>60.6</c:v>
                </c:pt>
                <c:pt idx="32">
                  <c:v>61.6</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83D3-4042-A832-A15B6E62195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{EE862D9E-E03B-4DC2-8B77-65D4D3079D4A}</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83D3-4042-A832-A15B6E62195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{33BCA29A-AE63-4FDC-B657-B75E56A9BA2A}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3D3-4042-A832-A15B6E62195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{085564B1-FD5D-4F6C-AF42-CB60F6D11E97}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3D3-4042-A832-A15B6E62195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{CD0DB41B-B57C-4827-ABA9-C39D2BE0317F}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3D3-4042-A832-A15B6E62195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{106BBB99-F7B1-4A85-B2FA-CCA2654244D4}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3D3-4042-A832-A15B6E621957}"/>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{5582E885-8093-4546-8C65-B09142BB05DD}</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83D3-4042-A832-A15B6E621957}"/>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{9ADAC97E-524B-44D9-B046-73E98A3D3E81}</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83D3-4042-A832-A15B6E621957}"/>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{041EE475-9311-4BBC-930B-87671FDE0B3D}</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83D3-4042-A832-A15B6E621957}"/>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{A17495EB-4402-4DCD-BC36-192D8437BB99}</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83D3-4042-A832-A15B6E62195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60.8</c:v>
                </c:pt>
                <c:pt idx="8">
                  <c:v>61.2</c:v>
                </c:pt>
                <c:pt idx="16">
                  <c:v>63.1</c:v>
                </c:pt>
                <c:pt idx="24">
                  <c:v>64.2</c:v>
                </c:pt>
                <c:pt idx="32">
                  <c:v>64.400000000000006</c:v>
                </c:pt>
              </c:numCache>
            </c:numRef>
          </c:xVal>
          <c:yVal>
            <c:numRef>
              <c:f>公会計指標分析・財政指標組合せ分析表!$BP$55:$DC$55</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83D3-4042-A832-A15B6E621957}"/>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{9C2BD7F1-7F54-4DA0-8CCB-F02B11EF3110}</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CD8B-4399-AE57-485B51EA0CBD}"/>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{D7D5588B-C1F2-4EAD-AFA6-1145E58741CF}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D8B-4399-AE57-485B51EA0CBD}"/>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{E978091A-FA91-42EF-86EC-67806638FCF6}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D8B-4399-AE57-485B51EA0CBD}"/>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{C9A622AE-A939-4E6C-A07D-AA5A82FFCEEF}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D8B-4399-AE57-485B51EA0CBD}"/>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{9139908A-2D3A-4034-A263-17E023D7ED8D}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D8B-4399-AE57-485B51EA0CBD}"/>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{9DD82315-CF54-46DD-B6A3-DBD680C544E1}</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CD8B-4399-AE57-485B51EA0CBD}"/>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{D87BCD88-DA95-4C81-B022-7B4FAB758376}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CD8B-4399-AE57-485B51EA0CBD}"/>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{E06FE91C-91BC-4A3B-A953-C4027B0F0848}</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CD8B-4399-AE57-485B51EA0CBD}"/>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{EA3EA8AB-4F1F-4574-9A52-CBA225EC29A3}</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CD8B-4399-AE57-485B51EA0C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2.1</c:v>
                </c:pt>
                <c:pt idx="8">
                  <c:v>2.1</c:v>
                </c:pt>
                <c:pt idx="16">
                  <c:v>1.1000000000000001</c:v>
                </c:pt>
                <c:pt idx="24">
                  <c:v>1.6</c:v>
                </c:pt>
                <c:pt idx="32">
                  <c:v>1.4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CD8B-4399-AE57-485B51EA0C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{2A4FFC5C-3B4A-486C-82DB-35BE51E54546}</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CD8B-4399-AE57-485B51EA0C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{C635A90F-73CF-426D-B2DE-0718ACCB6DE6}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D8B-4399-AE57-485B51EA0CBD}"/>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{ECDE5215-ACA2-4ADF-9B34-F497E56612FD}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D8B-4399-AE57-485B51EA0CBD}"/>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{D7DCEED0-7F2B-4A09-BAFA-9DEC6FF0C578}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D8B-4399-AE57-485B51EA0CBD}"/>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{B989D005-6F54-400A-BC01-ACA069EC313E}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D8B-4399-AE57-485B51EA0CBD}"/>
                </c:ext>
              </c:extLst>
            </c:dLbl>
            <c:dLbl>
              <c:idx val="8"/>
              <c:tx>
                <c:strRef>
                  <c:f>公会計指標分析・財政指標組合せ分析表!$BX$72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{278AC466-82FA-42EC-9B7F-E589AEF2724A}</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CD8B-4399-AE57-485B51EA0CBD}"/>
                </c:ext>
              </c:extLst>
            </c:dLbl>
            <c:dLbl>
              <c:idx val="16"/>
              <c:layout>
                <c:manualLayout>
                  <c:x val="-4.4905057365901106E-2"/>
                  <c:y val="-4.3495921315535854E-2"/>
                </c:manualLayout>
              </c:layout>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{0A2A2757-FF6F-4CA6-B957-F57241A8920C}</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CD8B-4399-AE57-485B51EA0CBD}"/>
                </c:ext>
              </c:extLst>
            </c:dLbl>
            <c:dLbl>
              <c:idx val="24"/>
              <c:layout>
                <c:manualLayout>
                  <c:x val="-1.8235628084249993E-2"/>
                  <c:y val="-8.1337372860052048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{DF2FFDE4-157A-4888-AE84-63A41600FCCA}</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CD8B-4399-AE57-485B51EA0CBD}"/>
                </c:ext>
              </c:extLst>
            </c:dLbl>
            <c:dLbl>
              <c:idx val="32"/>
              <c:tx>
                <c:strRef>
                  <c:f>公会計指標分析・財政指標組合せ分析表!$CV$72</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{37DB09FF-5796-41FC-8F94-730E8553026F}</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CD8B-4399-AE57-485B51EA0C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7.7</c:v>
                </c:pt>
                <c:pt idx="8">
                  <c:v>7.3</c:v>
                </c:pt>
                <c:pt idx="16">
                  <c:v>7.2</c:v>
                </c:pt>
                <c:pt idx="24">
                  <c:v>7.2</c:v>
                </c:pt>
                <c:pt idx="32">
                  <c:v>7</c:v>
                </c:pt>
              </c:numCache>
            </c:numRef>
          </c:xVal>
          <c:yVal>
            <c:numRef>
              <c:f>公会計指標分析・財政指標組合せ分析表!$BP$77:$DC$77</c:f>
              <c:numCache>
                <c:formatCode>#,##0.0;"▲ "#,##0.0</c:formatCode>
                <c:ptCount val="40"/>
                <c:pt idx="0">
                  <c:v>21.4</c:v>
                </c:pt>
                <c:pt idx="8">
                  <c:v>12.8</c:v>
                </c:pt>
                <c:pt idx="16">
                  <c:v>0</c:v>
                </c:pt>
                <c:pt idx="24">
                  <c:v>0</c:v>
                </c:pt>
                <c:pt idx="32">
                  <c:v>0</c:v>
                </c:pt>
              </c:numCache>
            </c:numRef>
          </c:yVal>
          <c:smooth val="0"/>
          <c:extLst>
            <c:ext xmlns:c16="http://schemas.microsoft.com/office/drawing/2014/chart" uri="{C3380CC4-5D6E-409C-BE32-E72D297353CC}">
              <c16:uniqueId val="{00000013-CD8B-4399-AE57-485B51EA0CBD}"/>
            </c:ext>
          </c:extLst>
        </c:ser>
        <c:dLbls>
          <c:showLegendKey val="0"/>
          <c:showVal val="1"/>
          <c:showCatName val="0"/>
          <c:showSerName val="0"/>
          <c:showPercent val="0"/>
          <c:showBubbleSize val="0"/>
        </c:dLbls>
        <c:axId val="84219776"/>
        <c:axId val="84234240"/>
      </c:scatterChart>
      <c:valAx>
        <c:axId val="84219776"/>
        <c:scaling>
          <c:orientation val="maxMin"/>
          <c:max val="7.8"/>
          <c:min val="6.8"/>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・全体のおよそ</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％が元利償還金であり、平成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月に見直しを行った「財政運営適正化計画」及び令和元年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月に策定した「第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次財政運営適正化計画」に基づき、地方債の新規発行を抑制するとともに、計画的な繰上償還を実施することで、元利償還金の圧縮に努めることが最重要である。</a:t>
          </a:r>
          <a:endParaRPr lang="ja-JP" altLang="ja-JP">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・満期一括償還借入実績なし。</a:t>
          </a:r>
          <a:endParaRPr lang="ja-JP" altLang="ja-JP" sz="1000">
            <a:effectLst/>
          </a:endParaRP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年に策定し、平成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月に見直しを行った「財政運営適正化計画」及び令和元年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月に策定した「第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次財政運営適正化計画」に基づく地方債の発行上限の設定により、新規発行を抑制するとともに、計画的な繰上償還を実施したことで平成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から充当可能財源等が将来負担額を上回っているが、地方債残高については類似団体を大きく上回っており、今後も上記計画に基づき、財政の健全化を図り、それと同時に行財政改革により生じた効果額等を基金へ積立し、充当可能基金の増額にも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長崎県新上五島町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年度末現在高は</a:t>
          </a:r>
          <a:r>
            <a:rPr kumimoji="1" lang="en-US" altLang="ja-JP" sz="1400">
              <a:solidFill>
                <a:schemeClr val="dk1"/>
              </a:solidFill>
              <a:effectLst/>
              <a:latin typeface="+mn-lt"/>
              <a:ea typeface="+mn-ea"/>
              <a:cs typeface="+mn-cs"/>
            </a:rPr>
            <a:t>12,131</a:t>
          </a:r>
          <a:r>
            <a:rPr kumimoji="1" lang="ja-JP" altLang="ja-JP" sz="1400">
              <a:solidFill>
                <a:schemeClr val="dk1"/>
              </a:solidFill>
              <a:effectLst/>
              <a:latin typeface="+mn-lt"/>
              <a:ea typeface="+mn-ea"/>
              <a:cs typeface="+mn-cs"/>
            </a:rPr>
            <a:t>百万円で前年比</a:t>
          </a:r>
          <a:r>
            <a:rPr kumimoji="1" lang="en-US" altLang="ja-JP" sz="1400">
              <a:solidFill>
                <a:schemeClr val="dk1"/>
              </a:solidFill>
              <a:effectLst/>
              <a:latin typeface="+mn-lt"/>
              <a:ea typeface="+mn-ea"/>
              <a:cs typeface="+mn-cs"/>
            </a:rPr>
            <a:t>449</a:t>
          </a:r>
          <a:r>
            <a:rPr kumimoji="1" lang="ja-JP" altLang="ja-JP" sz="1400">
              <a:solidFill>
                <a:schemeClr val="dk1"/>
              </a:solidFill>
              <a:effectLst/>
              <a:latin typeface="+mn-lt"/>
              <a:ea typeface="+mn-ea"/>
              <a:cs typeface="+mn-cs"/>
            </a:rPr>
            <a:t>百万円の増となっている。主な要因として、</a:t>
          </a:r>
          <a:r>
            <a:rPr kumimoji="1" lang="ja-JP" altLang="en-US" sz="1400">
              <a:solidFill>
                <a:schemeClr val="dk1"/>
              </a:solidFill>
              <a:effectLst/>
              <a:latin typeface="+mn-lt"/>
              <a:ea typeface="+mn-ea"/>
              <a:cs typeface="+mn-cs"/>
            </a:rPr>
            <a:t>森林環境譲与税（▲</a:t>
          </a:r>
          <a:r>
            <a:rPr kumimoji="1" lang="en-US" altLang="ja-JP" sz="1400">
              <a:solidFill>
                <a:schemeClr val="dk1"/>
              </a:solidFill>
              <a:effectLst/>
              <a:latin typeface="+mn-lt"/>
              <a:ea typeface="+mn-ea"/>
              <a:cs typeface="+mn-cs"/>
            </a:rPr>
            <a:t>37</a:t>
          </a:r>
          <a:r>
            <a:rPr kumimoji="1" lang="ja-JP" altLang="en-US" sz="1400">
              <a:solidFill>
                <a:schemeClr val="dk1"/>
              </a:solidFill>
              <a:effectLst/>
              <a:latin typeface="+mn-lt"/>
              <a:ea typeface="+mn-ea"/>
              <a:cs typeface="+mn-cs"/>
            </a:rPr>
            <a:t>百万円）</a:t>
          </a:r>
          <a:r>
            <a:rPr kumimoji="1" lang="ja-JP" altLang="ja-JP" sz="1400">
              <a:solidFill>
                <a:schemeClr val="dk1"/>
              </a:solidFill>
              <a:effectLst/>
              <a:latin typeface="+mn-lt"/>
              <a:ea typeface="+mn-ea"/>
              <a:cs typeface="+mn-cs"/>
            </a:rPr>
            <a:t>、ふるさと応援寄附金により造成された、ふるさと応援基金の取崩し（▲</a:t>
          </a:r>
          <a:r>
            <a:rPr kumimoji="1" lang="en-US" altLang="ja-JP" sz="1400">
              <a:solidFill>
                <a:schemeClr val="dk1"/>
              </a:solidFill>
              <a:effectLst/>
              <a:latin typeface="+mn-lt"/>
              <a:ea typeface="+mn-ea"/>
              <a:cs typeface="+mn-cs"/>
            </a:rPr>
            <a:t>33</a:t>
          </a:r>
          <a:r>
            <a:rPr kumimoji="1" lang="ja-JP" altLang="ja-JP" sz="1400">
              <a:solidFill>
                <a:schemeClr val="dk1"/>
              </a:solidFill>
              <a:effectLst/>
              <a:latin typeface="+mn-lt"/>
              <a:ea typeface="+mn-ea"/>
              <a:cs typeface="+mn-cs"/>
            </a:rPr>
            <a:t>百万円）があったものの、将来の地方債の元利償還のための減債基金への積立て</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230</a:t>
          </a:r>
          <a:r>
            <a:rPr kumimoji="1" lang="ja-JP" altLang="ja-JP" sz="1400">
              <a:solidFill>
                <a:schemeClr val="dk1"/>
              </a:solidFill>
              <a:effectLst/>
              <a:latin typeface="+mn-lt"/>
              <a:ea typeface="+mn-ea"/>
              <a:cs typeface="+mn-cs"/>
            </a:rPr>
            <a:t>百万円）、過疎対策事業債を財源とした過疎対策基金への積立て（</a:t>
          </a:r>
          <a:r>
            <a:rPr kumimoji="1" lang="en-US" altLang="ja-JP" sz="1400">
              <a:solidFill>
                <a:schemeClr val="dk1"/>
              </a:solidFill>
              <a:effectLst/>
              <a:latin typeface="+mn-lt"/>
              <a:ea typeface="+mn-ea"/>
              <a:cs typeface="+mn-cs"/>
            </a:rPr>
            <a:t>43</a:t>
          </a:r>
          <a:r>
            <a:rPr kumimoji="1" lang="ja-JP" altLang="ja-JP" sz="1400">
              <a:solidFill>
                <a:schemeClr val="dk1"/>
              </a:solidFill>
              <a:effectLst/>
              <a:latin typeface="+mn-lt"/>
              <a:ea typeface="+mn-ea"/>
              <a:cs typeface="+mn-cs"/>
            </a:rPr>
            <a:t>百万円）、ふるさと応援基金への積立て（</a:t>
          </a:r>
          <a:r>
            <a:rPr kumimoji="1" lang="en-US" altLang="ja-JP" sz="1400">
              <a:solidFill>
                <a:schemeClr val="dk1"/>
              </a:solidFill>
              <a:effectLst/>
              <a:latin typeface="+mn-lt"/>
              <a:ea typeface="+mn-ea"/>
              <a:cs typeface="+mn-cs"/>
            </a:rPr>
            <a:t>100</a:t>
          </a:r>
          <a:r>
            <a:rPr kumimoji="1" lang="ja-JP" altLang="ja-JP" sz="1400">
              <a:solidFill>
                <a:schemeClr val="dk1"/>
              </a:solidFill>
              <a:effectLst/>
              <a:latin typeface="+mn-lt"/>
              <a:ea typeface="+mn-ea"/>
              <a:cs typeface="+mn-cs"/>
            </a:rPr>
            <a:t>百万円）等を行ったことにより基金総額が増加した。</a:t>
          </a:r>
          <a:endParaRPr lang="ja-JP" altLang="ja-JP" sz="1400">
            <a:effectLst/>
          </a:endParaRPr>
        </a:p>
        <a:p>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人口減少対策等の優先すべき事業に取り組む必要があるものの施設の老朽化対策などの財政需要の増大にも適切に対応していけるよう、一定額を確保しつつ基金の活用を行っていく。基本的には、財政調整基金は現状維持に努め、減債基金や特定目的基金については、歳計剰余金の積立てを行っていくこととす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各基金の設置条例に定めるように、まちづくり基金であれば、まちづくりに資する全般的な事業、水産業振興基金であれば、水産業の振興に資する事業等に活用していく。また、ふるさと応援基金については、ふるさと納税により造成された基金であり、寄附者の意向に沿って活用していく。</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・合併市町村が発行できる「合併特例債」を財源としたまちづくり基金</a:t>
          </a:r>
          <a:r>
            <a:rPr kumimoji="1" lang="ja-JP" altLang="en-US"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16</a:t>
          </a:r>
          <a:r>
            <a:rPr kumimoji="1" lang="ja-JP" altLang="en-US" sz="1400">
              <a:solidFill>
                <a:schemeClr val="dk1"/>
              </a:solidFill>
              <a:effectLst/>
              <a:latin typeface="+mn-lt"/>
              <a:ea typeface="+mn-ea"/>
              <a:cs typeface="+mn-cs"/>
            </a:rPr>
            <a:t>百万円）や、ふるさと応援基金（▲</a:t>
          </a:r>
          <a:r>
            <a:rPr kumimoji="1" lang="en-US" altLang="ja-JP" sz="1400">
              <a:solidFill>
                <a:schemeClr val="dk1"/>
              </a:solidFill>
              <a:effectLst/>
              <a:latin typeface="+mn-lt"/>
              <a:ea typeface="+mn-ea"/>
              <a:cs typeface="+mn-cs"/>
            </a:rPr>
            <a:t>33</a:t>
          </a:r>
          <a:r>
            <a:rPr kumimoji="1" lang="ja-JP" altLang="en-US" sz="1400">
              <a:solidFill>
                <a:schemeClr val="dk1"/>
              </a:solidFill>
              <a:effectLst/>
              <a:latin typeface="+mn-lt"/>
              <a:ea typeface="+mn-ea"/>
              <a:cs typeface="+mn-cs"/>
            </a:rPr>
            <a:t>百万円）、森林環境譲与税基金（▲</a:t>
          </a:r>
          <a:r>
            <a:rPr kumimoji="1" lang="en-US" altLang="ja-JP" sz="1400">
              <a:solidFill>
                <a:schemeClr val="dk1"/>
              </a:solidFill>
              <a:effectLst/>
              <a:latin typeface="+mn-lt"/>
              <a:ea typeface="+mn-ea"/>
              <a:cs typeface="+mn-cs"/>
            </a:rPr>
            <a:t>37</a:t>
          </a:r>
          <a:r>
            <a:rPr kumimoji="1" lang="ja-JP" altLang="en-US" sz="1400">
              <a:solidFill>
                <a:schemeClr val="dk1"/>
              </a:solidFill>
              <a:effectLst/>
              <a:latin typeface="+mn-lt"/>
              <a:ea typeface="+mn-ea"/>
              <a:cs typeface="+mn-cs"/>
            </a:rPr>
            <a:t>百万円）などの取崩しを行ったものの、まちづくり基金（</a:t>
          </a:r>
          <a:r>
            <a:rPr kumimoji="1" lang="en-US" altLang="ja-JP" sz="1400">
              <a:solidFill>
                <a:schemeClr val="dk1"/>
              </a:solidFill>
              <a:effectLst/>
              <a:latin typeface="+mn-lt"/>
              <a:ea typeface="+mn-ea"/>
              <a:cs typeface="+mn-cs"/>
            </a:rPr>
            <a:t>200</a:t>
          </a:r>
          <a:r>
            <a:rPr kumimoji="1" lang="ja-JP" altLang="en-US" sz="1400">
              <a:solidFill>
                <a:schemeClr val="dk1"/>
              </a:solidFill>
              <a:effectLst/>
              <a:latin typeface="+mn-lt"/>
              <a:ea typeface="+mn-ea"/>
              <a:cs typeface="+mn-cs"/>
            </a:rPr>
            <a:t>百万円）やふるさと応援基金への積立てにより前年度比</a:t>
          </a:r>
          <a:r>
            <a:rPr kumimoji="1" lang="en-US" altLang="ja-JP" sz="1400">
              <a:solidFill>
                <a:schemeClr val="dk1"/>
              </a:solidFill>
              <a:effectLst/>
              <a:latin typeface="+mn-lt"/>
              <a:ea typeface="+mn-ea"/>
              <a:cs typeface="+mn-cs"/>
            </a:rPr>
            <a:t>218</a:t>
          </a:r>
          <a:r>
            <a:rPr kumimoji="1" lang="ja-JP" altLang="en-US" sz="1400">
              <a:solidFill>
                <a:schemeClr val="dk1"/>
              </a:solidFill>
              <a:effectLst/>
              <a:latin typeface="+mn-lt"/>
              <a:ea typeface="+mn-ea"/>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400">
              <a:solidFill>
                <a:schemeClr val="dk1"/>
              </a:solidFill>
              <a:effectLst/>
              <a:latin typeface="+mn-lt"/>
              <a:ea typeface="+mn-ea"/>
              <a:cs typeface="+mn-cs"/>
            </a:rPr>
            <a:t>・今後も各基金の使い道にあった事業に活用し、人件費や単なる事務的経費への充当は避け、町の振興、地域活性化に資する事業の中で、国や県の補助対象とならない事業に対し優先的に活用する。一般財源不足分を補うために取崩しを行う場合もあるが、基金に頼りすぎることがないよう、バランスを取りながら財政運営を行い、一定額確保する方針である。</a:t>
          </a:r>
          <a:endPar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年度末の基金残高は、</a:t>
          </a:r>
          <a:r>
            <a:rPr kumimoji="1" lang="en-US" altLang="ja-JP" sz="1400">
              <a:solidFill>
                <a:schemeClr val="dk1"/>
              </a:solidFill>
              <a:effectLst/>
              <a:latin typeface="+mn-lt"/>
              <a:ea typeface="+mn-ea"/>
              <a:cs typeface="+mn-cs"/>
            </a:rPr>
            <a:t>1,953</a:t>
          </a:r>
          <a:r>
            <a:rPr kumimoji="1" lang="ja-JP" altLang="ja-JP" sz="1400">
              <a:solidFill>
                <a:schemeClr val="dk1"/>
              </a:solidFill>
              <a:effectLst/>
              <a:latin typeface="+mn-lt"/>
              <a:ea typeface="+mn-ea"/>
              <a:cs typeface="+mn-cs"/>
            </a:rPr>
            <a:t>百万円となっており、財源不足額に対応するため取崩しを行ったものの、歳計剰余金による積立額が同額程度であったため、前年度と増減はない。</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人口減少による町税等の自主財源の減少や普通交付税の縮減等を見据え、自然災害や感染症等の不測の事態に備えるため、不要な取崩しは行わないよう財政運営を行っていく。また、自主財源に乏しく財政基盤は脆弱であるものの人口減少対策等の優先すべき事業には積極的に取り組む必要があり、基金残高の増加は見込めない状況であるため、行財政改革や財政運営適正化計画の順守に取組み現在高を維持していく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年度末の基金残高は、</a:t>
          </a:r>
          <a:r>
            <a:rPr kumimoji="1" lang="en-US" altLang="ja-JP" sz="1400">
              <a:solidFill>
                <a:schemeClr val="dk1"/>
              </a:solidFill>
              <a:effectLst/>
              <a:latin typeface="+mn-lt"/>
              <a:ea typeface="+mn-ea"/>
              <a:cs typeface="+mn-cs"/>
            </a:rPr>
            <a:t>6,119</a:t>
          </a:r>
          <a:r>
            <a:rPr kumimoji="1" lang="ja-JP" altLang="ja-JP" sz="1400">
              <a:solidFill>
                <a:schemeClr val="dk1"/>
              </a:solidFill>
              <a:effectLst/>
              <a:latin typeface="+mn-lt"/>
              <a:ea typeface="+mn-ea"/>
              <a:cs typeface="+mn-cs"/>
            </a:rPr>
            <a:t>百万円となっており、前年度から</a:t>
          </a:r>
          <a:r>
            <a:rPr kumimoji="1" lang="en-US" altLang="ja-JP" sz="1400">
              <a:solidFill>
                <a:schemeClr val="dk1"/>
              </a:solidFill>
              <a:effectLst/>
              <a:latin typeface="+mn-lt"/>
              <a:ea typeface="+mn-ea"/>
              <a:cs typeface="+mn-cs"/>
            </a:rPr>
            <a:t>231</a:t>
          </a:r>
          <a:r>
            <a:rPr kumimoji="1" lang="ja-JP" altLang="ja-JP" sz="1400">
              <a:solidFill>
                <a:schemeClr val="dk1"/>
              </a:solidFill>
              <a:effectLst/>
              <a:latin typeface="+mn-lt"/>
              <a:ea typeface="+mn-ea"/>
              <a:cs typeface="+mn-cs"/>
            </a:rPr>
            <a:t>百万円の増加となっている。</a:t>
          </a:r>
          <a:endParaRPr lang="ja-JP" altLang="ja-JP" sz="1400">
            <a:effectLst/>
          </a:endParaRPr>
        </a:p>
        <a:p>
          <a:r>
            <a:rPr kumimoji="1" lang="ja-JP" altLang="ja-JP" sz="1400">
              <a:solidFill>
                <a:schemeClr val="dk1"/>
              </a:solidFill>
              <a:effectLst/>
              <a:latin typeface="+mn-lt"/>
              <a:ea typeface="+mn-ea"/>
              <a:cs typeface="+mn-cs"/>
            </a:rPr>
            <a:t>・行財政改革大綱及び財政運営適正化計画に基づき徹底的な歳出の見直し、地方債の新規発行上限の設定、継続的な繰上償還を行った結果、</a:t>
          </a:r>
          <a:r>
            <a:rPr kumimoji="1" lang="en-US" altLang="ja-JP" sz="1400">
              <a:solidFill>
                <a:schemeClr val="dk1"/>
              </a:solidFill>
              <a:effectLst/>
              <a:latin typeface="+mn-lt"/>
              <a:ea typeface="+mn-ea"/>
              <a:cs typeface="+mn-cs"/>
            </a:rPr>
            <a:t>61</a:t>
          </a:r>
          <a:r>
            <a:rPr kumimoji="1" lang="ja-JP" altLang="ja-JP" sz="1400">
              <a:solidFill>
                <a:schemeClr val="dk1"/>
              </a:solidFill>
              <a:effectLst/>
              <a:latin typeface="+mn-lt"/>
              <a:ea typeface="+mn-ea"/>
              <a:cs typeface="+mn-cs"/>
            </a:rPr>
            <a:t>百万円を積立てることができた。</a:t>
          </a:r>
          <a:endParaRPr lang="ja-JP" altLang="ja-JP" sz="1400">
            <a:effectLst/>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・年々地方債残高は着実に減少しているものの令和</a:t>
          </a:r>
          <a:r>
            <a:rPr kumimoji="1" lang="en-US" altLang="ja-JP" sz="1400">
              <a:solidFill>
                <a:schemeClr val="dk1"/>
              </a:solidFill>
              <a:effectLst/>
              <a:latin typeface="+mn-lt"/>
              <a:ea typeface="+mn-ea"/>
              <a:cs typeface="+mn-cs"/>
            </a:rPr>
            <a:t>5</a:t>
          </a:r>
          <a:r>
            <a:rPr kumimoji="1" lang="ja-JP" altLang="ja-JP" sz="1400">
              <a:solidFill>
                <a:schemeClr val="dk1"/>
              </a:solidFill>
              <a:effectLst/>
              <a:latin typeface="+mn-lt"/>
              <a:ea typeface="+mn-ea"/>
              <a:cs typeface="+mn-cs"/>
            </a:rPr>
            <a:t>年度末現在で約</a:t>
          </a:r>
          <a:r>
            <a:rPr kumimoji="1" lang="en-US" altLang="ja-JP" sz="1400">
              <a:solidFill>
                <a:schemeClr val="dk1"/>
              </a:solidFill>
              <a:effectLst/>
              <a:latin typeface="+mn-lt"/>
              <a:ea typeface="+mn-ea"/>
              <a:cs typeface="+mn-cs"/>
            </a:rPr>
            <a:t>174</a:t>
          </a:r>
          <a:r>
            <a:rPr kumimoji="1" lang="ja-JP" altLang="ja-JP" sz="1400">
              <a:solidFill>
                <a:schemeClr val="dk1"/>
              </a:solidFill>
              <a:effectLst/>
              <a:latin typeface="+mn-lt"/>
              <a:ea typeface="+mn-ea"/>
              <a:cs typeface="+mn-cs"/>
            </a:rPr>
            <a:t>億円と依然として類似団体平均を大きく上回っており、公債費支出額は毎年度</a:t>
          </a:r>
          <a:r>
            <a:rPr kumimoji="1" lang="en-US" altLang="ja-JP" sz="1400">
              <a:solidFill>
                <a:schemeClr val="dk1"/>
              </a:solidFill>
              <a:effectLst/>
              <a:latin typeface="+mn-lt"/>
              <a:ea typeface="+mn-ea"/>
              <a:cs typeface="+mn-cs"/>
            </a:rPr>
            <a:t>25</a:t>
          </a:r>
          <a:r>
            <a:rPr kumimoji="1" lang="ja-JP" altLang="ja-JP" sz="1400">
              <a:solidFill>
                <a:schemeClr val="dk1"/>
              </a:solidFill>
              <a:effectLst/>
              <a:latin typeface="+mn-lt"/>
              <a:ea typeface="+mn-ea"/>
              <a:cs typeface="+mn-cs"/>
            </a:rPr>
            <a:t>億円程度で推移している。今後、施設の老朽化対策などの財政需要の増大を考慮すると将来的に予算編成が厳しくなることが予想されるため将来負担を軽減させるため計画的に繰上償還を行いながら収支改善による額を積立てることとし、一定額確保する方針であ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48BFE677-F40E-4318-B945-7F0D5616B89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1189D2D-E6E2-4A7F-BB47-963ED53E29C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a:extLst>
            <a:ext uri="{FF2B5EF4-FFF2-40B4-BE49-F238E27FC236}">
              <a16:creationId xmlns:a16="http://schemas.microsoft.com/office/drawing/2014/main" id="{E9358282-0248-4840-8DF5-E9A432DBA538}"/>
            </a:ext>
          </a:extLst>
        </xdr:cNvPr>
        <xdr:cNvSpPr/>
      </xdr:nvSpPr>
      <xdr:spPr>
        <a:xfrm>
          <a:off x="13058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a:extLst>
            <a:ext uri="{FF2B5EF4-FFF2-40B4-BE49-F238E27FC236}">
              <a16:creationId xmlns:a16="http://schemas.microsoft.com/office/drawing/2014/main" id="{074D3CD4-0638-4C3D-B93D-E9512892C302}"/>
            </a:ext>
          </a:extLst>
        </xdr:cNvPr>
        <xdr:cNvSpPr/>
      </xdr:nvSpPr>
      <xdr:spPr>
        <a:xfrm>
          <a:off x="14582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a:extLst>
            <a:ext uri="{FF2B5EF4-FFF2-40B4-BE49-F238E27FC236}">
              <a16:creationId xmlns:a16="http://schemas.microsoft.com/office/drawing/2014/main" id="{DF9EC43D-ED4D-4D11-9548-5E1E7E8A0DD4}"/>
            </a:ext>
          </a:extLst>
        </xdr:cNvPr>
        <xdr:cNvSpPr/>
      </xdr:nvSpPr>
      <xdr:spPr>
        <a:xfrm>
          <a:off x="16106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a:extLst>
            <a:ext uri="{FF2B5EF4-FFF2-40B4-BE49-F238E27FC236}">
              <a16:creationId xmlns:a16="http://schemas.microsoft.com/office/drawing/2014/main" id="{471DC2EF-7E3B-43EA-861E-CBB847855BF3}"/>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a:extLst>
            <a:ext uri="{FF2B5EF4-FFF2-40B4-BE49-F238E27FC236}">
              <a16:creationId xmlns:a16="http://schemas.microsoft.com/office/drawing/2014/main" id="{7ABFCDD9-0E64-4F5C-A270-BCF888DAAC1A}"/>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a:extLst>
            <a:ext uri="{FF2B5EF4-FFF2-40B4-BE49-F238E27FC236}">
              <a16:creationId xmlns:a16="http://schemas.microsoft.com/office/drawing/2014/main" id="{3A4DB50F-A9B9-4D59-A135-B8755DC6CE20}"/>
            </a:ext>
          </a:extLst>
        </xdr:cNvPr>
        <xdr:cNvSpPr/>
      </xdr:nvSpPr>
      <xdr:spPr>
        <a:xfrm>
          <a:off x="13058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a:extLst>
            <a:ext uri="{FF2B5EF4-FFF2-40B4-BE49-F238E27FC236}">
              <a16:creationId xmlns:a16="http://schemas.microsoft.com/office/drawing/2014/main" id="{668D4236-44F7-4F1E-9666-D8A9362ED164}"/>
            </a:ext>
          </a:extLst>
        </xdr:cNvPr>
        <xdr:cNvSpPr/>
      </xdr:nvSpPr>
      <xdr:spPr>
        <a:xfrm>
          <a:off x="14582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a:extLst>
            <a:ext uri="{FF2B5EF4-FFF2-40B4-BE49-F238E27FC236}">
              <a16:creationId xmlns:a16="http://schemas.microsoft.com/office/drawing/2014/main" id="{11BB1FBE-9C33-47B3-A37B-E03A1F6CB142}"/>
            </a:ext>
          </a:extLst>
        </xdr:cNvPr>
        <xdr:cNvSpPr/>
      </xdr:nvSpPr>
      <xdr:spPr>
        <a:xfrm>
          <a:off x="16106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a:extLst>
            <a:ext uri="{FF2B5EF4-FFF2-40B4-BE49-F238E27FC236}">
              <a16:creationId xmlns:a16="http://schemas.microsoft.com/office/drawing/2014/main" id="{F129CDD1-1C4E-478C-B1FB-E4A8B384D1B6}"/>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a:extLst>
            <a:ext uri="{FF2B5EF4-FFF2-40B4-BE49-F238E27FC236}">
              <a16:creationId xmlns:a16="http://schemas.microsoft.com/office/drawing/2014/main" id="{F96FE4DA-B308-4B89-8E25-690458D3C6D3}"/>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4" name="正方形/長方形 13">
          <a:extLst>
            <a:ext uri="{FF2B5EF4-FFF2-40B4-BE49-F238E27FC236}">
              <a16:creationId xmlns:a16="http://schemas.microsoft.com/office/drawing/2014/main" id="{B9759D98-9958-41F5-A36D-71520E81FE4C}"/>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5" name="正方形/長方形 14">
          <a:extLst>
            <a:ext uri="{FF2B5EF4-FFF2-40B4-BE49-F238E27FC236}">
              <a16:creationId xmlns:a16="http://schemas.microsoft.com/office/drawing/2014/main" id="{0DF918DC-CBE7-422B-8009-EDCA1BCCDB77}"/>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6" name="正方形/長方形 15">
          <a:extLst>
            <a:ext uri="{FF2B5EF4-FFF2-40B4-BE49-F238E27FC236}">
              <a16:creationId xmlns:a16="http://schemas.microsoft.com/office/drawing/2014/main" id="{79798698-6B18-412A-8A54-52D79F4154BE}"/>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7" name="正方形/長方形 16">
          <a:extLst>
            <a:ext uri="{FF2B5EF4-FFF2-40B4-BE49-F238E27FC236}">
              <a16:creationId xmlns:a16="http://schemas.microsoft.com/office/drawing/2014/main" id="{8F20CE8E-9614-4A0A-9B64-8E052CDE33E1}"/>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8" name="正方形/長方形 17">
          <a:extLst>
            <a:ext uri="{FF2B5EF4-FFF2-40B4-BE49-F238E27FC236}">
              <a16:creationId xmlns:a16="http://schemas.microsoft.com/office/drawing/2014/main" id="{2B8D0B20-3989-4ED8-AF04-247C3263A484}"/>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9" name="正方形/長方形 18">
          <a:extLst>
            <a:ext uri="{FF2B5EF4-FFF2-40B4-BE49-F238E27FC236}">
              <a16:creationId xmlns:a16="http://schemas.microsoft.com/office/drawing/2014/main" id="{4A26A570-7FF5-4EB7-BF4F-2871750FF6DD}"/>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20" name="正方形/長方形 19">
          <a:extLst>
            <a:ext uri="{FF2B5EF4-FFF2-40B4-BE49-F238E27FC236}">
              <a16:creationId xmlns:a16="http://schemas.microsoft.com/office/drawing/2014/main" id="{2CFA553E-BD41-4BC8-A07F-2BD53C55585A}"/>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1" name="正方形/長方形 20">
          <a:extLst>
            <a:ext uri="{FF2B5EF4-FFF2-40B4-BE49-F238E27FC236}">
              <a16:creationId xmlns:a16="http://schemas.microsoft.com/office/drawing/2014/main" id="{C0E467CC-A564-49DA-A248-451E72BA6B7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2" name="正方形/長方形 21">
          <a:extLst>
            <a:ext uri="{FF2B5EF4-FFF2-40B4-BE49-F238E27FC236}">
              <a16:creationId xmlns:a16="http://schemas.microsoft.com/office/drawing/2014/main" id="{CE084728-62FF-4C8C-9846-1BCC96F9C338}"/>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3" name="正方形/長方形 22">
          <a:extLst>
            <a:ext uri="{FF2B5EF4-FFF2-40B4-BE49-F238E27FC236}">
              <a16:creationId xmlns:a16="http://schemas.microsoft.com/office/drawing/2014/main" id="{5EDA023E-B014-4CF9-ACBA-9CE566453001}"/>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17,130
17,016
214.00
19,166,198
18,307,002
408,333
9,992,814
17,444,591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4" name="正方形/長方形 23">
          <a:extLst>
            <a:ext uri="{FF2B5EF4-FFF2-40B4-BE49-F238E27FC236}">
              <a16:creationId xmlns:a16="http://schemas.microsoft.com/office/drawing/2014/main" id="{48B14529-D3E7-435F-A824-A673C0758D9B}"/>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5" name="正方形/長方形 24">
          <a:extLst>
            <a:ext uri="{FF2B5EF4-FFF2-40B4-BE49-F238E27FC236}">
              <a16:creationId xmlns:a16="http://schemas.microsoft.com/office/drawing/2014/main" id="{E53ECC0B-9118-47BF-9A24-A13F29037464}"/>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6" name="正方形/長方形 25">
          <a:extLst>
            <a:ext uri="{FF2B5EF4-FFF2-40B4-BE49-F238E27FC236}">
              <a16:creationId xmlns:a16="http://schemas.microsoft.com/office/drawing/2014/main" id="{09C54263-9D0A-41C9-9A1B-C5047F7C671A}"/>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7" name="正方形/長方形 26">
          <a:extLst>
            <a:ext uri="{FF2B5EF4-FFF2-40B4-BE49-F238E27FC236}">
              <a16:creationId xmlns:a16="http://schemas.microsoft.com/office/drawing/2014/main" id="{7F46C1FD-33D7-4A60-A294-98601C4D99E3}"/>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a:extLst>
            <a:ext uri="{FF2B5EF4-FFF2-40B4-BE49-F238E27FC236}">
              <a16:creationId xmlns:a16="http://schemas.microsoft.com/office/drawing/2014/main" id="{BB920D3F-B80F-4232-81D9-F832DFA46886}"/>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a:extLst>
            <a:ext uri="{FF2B5EF4-FFF2-40B4-BE49-F238E27FC236}">
              <a16:creationId xmlns:a16="http://schemas.microsoft.com/office/drawing/2014/main" id="{06C07EBE-CAF1-4E3E-89B9-DB5C424888B8}"/>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30" name="角丸四角形 29">
          <a:extLst>
            <a:ext uri="{FF2B5EF4-FFF2-40B4-BE49-F238E27FC236}">
              <a16:creationId xmlns:a16="http://schemas.microsoft.com/office/drawing/2014/main" id="{EB20DEA1-CBF9-4C30-B035-2201D480D54A}"/>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1" name="正方形/長方形 30">
          <a:extLst>
            <a:ext uri="{FF2B5EF4-FFF2-40B4-BE49-F238E27FC236}">
              <a16:creationId xmlns:a16="http://schemas.microsoft.com/office/drawing/2014/main" id="{482C1D10-F884-4AF2-9C31-F9EF1FDD43AC}"/>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2" name="正方形/長方形 31">
          <a:extLst>
            <a:ext uri="{FF2B5EF4-FFF2-40B4-BE49-F238E27FC236}">
              <a16:creationId xmlns:a16="http://schemas.microsoft.com/office/drawing/2014/main" id="{0764C7B7-FBB1-45A9-A3EE-2921BD7151F8}"/>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3" name="正方形/長方形 32">
          <a:extLst>
            <a:ext uri="{FF2B5EF4-FFF2-40B4-BE49-F238E27FC236}">
              <a16:creationId xmlns:a16="http://schemas.microsoft.com/office/drawing/2014/main" id="{90502C9B-C244-46A7-B135-670F2D0FC09F}"/>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4" name="直線コネクタ 33">
          <a:extLst>
            <a:ext uri="{FF2B5EF4-FFF2-40B4-BE49-F238E27FC236}">
              <a16:creationId xmlns:a16="http://schemas.microsoft.com/office/drawing/2014/main" id="{021C3406-1DD0-4BFE-90EA-68DCF5294B20}"/>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5" name="楕円 34">
          <a:extLst>
            <a:ext uri="{FF2B5EF4-FFF2-40B4-BE49-F238E27FC236}">
              <a16:creationId xmlns:a16="http://schemas.microsoft.com/office/drawing/2014/main" id="{D8108EF4-8A27-4577-9A09-706E2B33B4A6}"/>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a:extLst>
            <a:ext uri="{FF2B5EF4-FFF2-40B4-BE49-F238E27FC236}">
              <a16:creationId xmlns:a16="http://schemas.microsoft.com/office/drawing/2014/main" id="{78CDC48C-E0AF-4D16-BCF0-A4E5792644BD}"/>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7" name="直線コネクタ 36">
          <a:extLst>
            <a:ext uri="{FF2B5EF4-FFF2-40B4-BE49-F238E27FC236}">
              <a16:creationId xmlns:a16="http://schemas.microsoft.com/office/drawing/2014/main" id="{7F2C76F9-1E0C-44D7-82E7-7A517CE0F5F8}"/>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8" name="直線コネクタ 37">
          <a:extLst>
            <a:ext uri="{FF2B5EF4-FFF2-40B4-BE49-F238E27FC236}">
              <a16:creationId xmlns:a16="http://schemas.microsoft.com/office/drawing/2014/main" id="{4995915A-B2D4-40FA-85EF-537CA4298DD5}"/>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a:extLst>
            <a:ext uri="{FF2B5EF4-FFF2-40B4-BE49-F238E27FC236}">
              <a16:creationId xmlns:a16="http://schemas.microsoft.com/office/drawing/2014/main" id="{F5FD3A79-3771-4D4D-8D5B-2C39DD3072B7}"/>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a:extLst>
            <a:ext uri="{FF2B5EF4-FFF2-40B4-BE49-F238E27FC236}">
              <a16:creationId xmlns:a16="http://schemas.microsoft.com/office/drawing/2014/main" id="{CAB3986D-F8DC-4CF6-B364-B08823F8E9AE}"/>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1" name="テキスト ボックス 40">
          <a:extLst>
            <a:ext uri="{FF2B5EF4-FFF2-40B4-BE49-F238E27FC236}">
              <a16:creationId xmlns:a16="http://schemas.microsoft.com/office/drawing/2014/main" id="{BAFA6F4C-24D7-4C01-87A0-B4E5BA35805D}"/>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2" name="テキスト ボックス 41">
          <a:extLst>
            <a:ext uri="{FF2B5EF4-FFF2-40B4-BE49-F238E27FC236}">
              <a16:creationId xmlns:a16="http://schemas.microsoft.com/office/drawing/2014/main" id="{F18B7525-5DA4-4579-B460-487875AB90FF}"/>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3" name="テキスト ボックス 42">
          <a:extLst>
            <a:ext uri="{FF2B5EF4-FFF2-40B4-BE49-F238E27FC236}">
              <a16:creationId xmlns:a16="http://schemas.microsoft.com/office/drawing/2014/main" id="{516F2D86-1A5F-468D-B00C-0F250E9C320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4" name="テキスト ボックス 43">
          <a:extLst>
            <a:ext uri="{FF2B5EF4-FFF2-40B4-BE49-F238E27FC236}">
              <a16:creationId xmlns:a16="http://schemas.microsoft.com/office/drawing/2014/main" id="{34E594EA-B90B-4A0D-B5FF-72A645529DA4}"/>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5" name="テキスト ボックス 44">
          <a:extLst>
            <a:ext uri="{FF2B5EF4-FFF2-40B4-BE49-F238E27FC236}">
              <a16:creationId xmlns:a16="http://schemas.microsoft.com/office/drawing/2014/main" id="{1D9D318C-D948-4933-A654-6E0B621DF606}"/>
            </a:ext>
          </a:extLst>
        </xdr:cNvPr>
        <xdr:cNvSpPr txBox="1"/>
      </xdr:nvSpPr>
      <xdr:spPr>
        <a:xfrm>
          <a:off x="419100" y="305752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6" name="正方形/長方形 45">
          <a:extLst>
            <a:ext uri="{FF2B5EF4-FFF2-40B4-BE49-F238E27FC236}">
              <a16:creationId xmlns:a16="http://schemas.microsoft.com/office/drawing/2014/main" id="{BE878A4F-F341-4BCE-8954-E6F5177BCE5F}"/>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7" name="正方形/長方形 46">
          <a:extLst>
            <a:ext uri="{FF2B5EF4-FFF2-40B4-BE49-F238E27FC236}">
              <a16:creationId xmlns:a16="http://schemas.microsoft.com/office/drawing/2014/main" id="{F3D5CF6A-E129-4E86-8AFF-C75861A3C31D}"/>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8" name="正方形/長方形 47">
          <a:extLst>
            <a:ext uri="{FF2B5EF4-FFF2-40B4-BE49-F238E27FC236}">
              <a16:creationId xmlns:a16="http://schemas.microsoft.com/office/drawing/2014/main" id="{333580FD-9F6D-491B-8CB8-F05D892F44B2}"/>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9" name="正方形/長方形 48">
          <a:extLst>
            <a:ext uri="{FF2B5EF4-FFF2-40B4-BE49-F238E27FC236}">
              <a16:creationId xmlns:a16="http://schemas.microsoft.com/office/drawing/2014/main" id="{9CEDB207-05EF-48CC-91B1-3CD805CDE51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50" name="正方形/長方形 49">
          <a:extLst>
            <a:ext uri="{FF2B5EF4-FFF2-40B4-BE49-F238E27FC236}">
              <a16:creationId xmlns:a16="http://schemas.microsoft.com/office/drawing/2014/main" id="{85861D37-D20B-4FAA-9594-999935D2AAC5}"/>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1" name="正方形/長方形 50">
          <a:extLst>
            <a:ext uri="{FF2B5EF4-FFF2-40B4-BE49-F238E27FC236}">
              <a16:creationId xmlns:a16="http://schemas.microsoft.com/office/drawing/2014/main" id="{E3C4C93D-1B34-4295-B1F8-87C985DDC68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2" name="正方形/長方形 51">
          <a:extLst>
            <a:ext uri="{FF2B5EF4-FFF2-40B4-BE49-F238E27FC236}">
              <a16:creationId xmlns:a16="http://schemas.microsoft.com/office/drawing/2014/main" id="{055DC664-73AD-4EBD-846B-9E75D9021607}"/>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3" name="正方形/長方形 52">
          <a:extLst>
            <a:ext uri="{FF2B5EF4-FFF2-40B4-BE49-F238E27FC236}">
              <a16:creationId xmlns:a16="http://schemas.microsoft.com/office/drawing/2014/main" id="{F03DBFFC-9B08-4E07-8CFA-5405A5A82858}"/>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4" name="正方形/長方形 53">
          <a:extLst>
            <a:ext uri="{FF2B5EF4-FFF2-40B4-BE49-F238E27FC236}">
              <a16:creationId xmlns:a16="http://schemas.microsoft.com/office/drawing/2014/main" id="{7663D4AB-1A32-4E79-9452-EACB93495B2B}"/>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a:extLst>
            <a:ext uri="{FF2B5EF4-FFF2-40B4-BE49-F238E27FC236}">
              <a16:creationId xmlns:a16="http://schemas.microsoft.com/office/drawing/2014/main" id="{A5A22401-C951-4D1D-9792-A7929690AF9A}"/>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a:extLst>
            <a:ext uri="{FF2B5EF4-FFF2-40B4-BE49-F238E27FC236}">
              <a16:creationId xmlns:a16="http://schemas.microsoft.com/office/drawing/2014/main" id="{CF214949-6D10-448B-ABCB-E4FF5366EA07}"/>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a:extLst>
            <a:ext uri="{FF2B5EF4-FFF2-40B4-BE49-F238E27FC236}">
              <a16:creationId xmlns:a16="http://schemas.microsoft.com/office/drawing/2014/main" id="{9026CB9C-805D-426F-9FD6-E7571EE75427}"/>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a:extLst>
            <a:ext uri="{FF2B5EF4-FFF2-40B4-BE49-F238E27FC236}">
              <a16:creationId xmlns:a16="http://schemas.microsoft.com/office/drawing/2014/main" id="{678BEEB9-F5C6-48A8-97B7-36B64DD665A7}"/>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平成２９年度に策定し令和４年３月に改訂した公共施設等総合管理計画において、公共施設等の延べ床面積を２７％以上削減するという目標を掲げ、施設の集約化・複合化・除却・更新を計画的に進めている。有形固定資産減価償却率については、上昇傾向にあるものの、その傾向は類似団体内平均の推移と同程度に緩やかであり、これまでの取組の効果が表れていると考えられる。	</a:t>
          </a:r>
        </a:p>
      </xdr:txBody>
    </xdr:sp>
    <xdr:clientData/>
  </xdr:twoCellAnchor>
  <xdr:oneCellAnchor>
    <xdr:from>
      <xdr:col>4</xdr:col>
      <xdr:colOff>174625</xdr:colOff>
      <xdr:row>23</xdr:row>
      <xdr:rowOff>47625</xdr:rowOff>
    </xdr:from>
    <xdr:ext cx="349839" cy="225703"/>
    <xdr:sp macro="" textlink="">
      <xdr:nvSpPr>
        <xdr:cNvPr id="59" name="テキスト ボックス 58">
          <a:extLst>
            <a:ext uri="{FF2B5EF4-FFF2-40B4-BE49-F238E27FC236}">
              <a16:creationId xmlns:a16="http://schemas.microsoft.com/office/drawing/2014/main" id="{9AE42862-63AB-4F54-A836-B42815B43039}"/>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a:extLst>
            <a:ext uri="{FF2B5EF4-FFF2-40B4-BE49-F238E27FC236}">
              <a16:creationId xmlns:a16="http://schemas.microsoft.com/office/drawing/2014/main" id="{3ECCFDE5-54E9-4C33-9845-C81426F70435}"/>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1" name="テキスト ボックス 60">
          <a:extLst>
            <a:ext uri="{FF2B5EF4-FFF2-40B4-BE49-F238E27FC236}">
              <a16:creationId xmlns:a16="http://schemas.microsoft.com/office/drawing/2014/main" id="{994A4F1A-BF85-4B1A-88AE-B4D405FEA921}"/>
            </a:ext>
          </a:extLst>
        </xdr:cNvPr>
        <xdr:cNvSpPr txBox="1"/>
      </xdr:nvSpPr>
      <xdr:spPr>
        <a:xfrm>
          <a:off x="847106"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2" name="直線コネクタ 61">
          <a:extLst>
            <a:ext uri="{FF2B5EF4-FFF2-40B4-BE49-F238E27FC236}">
              <a16:creationId xmlns:a16="http://schemas.microsoft.com/office/drawing/2014/main" id="{3D0CBB9B-6B01-41ED-9004-1A032684B205}"/>
            </a:ext>
          </a:extLst>
        </xdr:cNvPr>
        <xdr:cNvCxnSpPr/>
      </xdr:nvCxnSpPr>
      <xdr:spPr>
        <a:xfrm>
          <a:off x="1270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3" name="テキスト ボックス 62">
          <a:extLst>
            <a:ext uri="{FF2B5EF4-FFF2-40B4-BE49-F238E27FC236}">
              <a16:creationId xmlns:a16="http://schemas.microsoft.com/office/drawing/2014/main" id="{82759743-9583-4B2C-A09D-625654BBA47F}"/>
            </a:ext>
          </a:extLst>
        </xdr:cNvPr>
        <xdr:cNvSpPr txBox="1"/>
      </xdr:nvSpPr>
      <xdr:spPr>
        <a:xfrm>
          <a:off x="847106" y="58868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4" name="直線コネクタ 63">
          <a:extLst>
            <a:ext uri="{FF2B5EF4-FFF2-40B4-BE49-F238E27FC236}">
              <a16:creationId xmlns:a16="http://schemas.microsoft.com/office/drawing/2014/main" id="{31ACA210-8C20-427D-9194-25881A98B9E2}"/>
            </a:ext>
          </a:extLst>
        </xdr:cNvPr>
        <xdr:cNvCxnSpPr/>
      </xdr:nvCxnSpPr>
      <xdr:spPr>
        <a:xfrm>
          <a:off x="1270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5" name="テキスト ボックス 64">
          <a:extLst>
            <a:ext uri="{FF2B5EF4-FFF2-40B4-BE49-F238E27FC236}">
              <a16:creationId xmlns:a16="http://schemas.microsoft.com/office/drawing/2014/main" id="{208CDE9B-3626-445D-99F2-108A6AD2A3DF}"/>
            </a:ext>
          </a:extLst>
        </xdr:cNvPr>
        <xdr:cNvSpPr txBox="1"/>
      </xdr:nvSpPr>
      <xdr:spPr>
        <a:xfrm>
          <a:off x="847106"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6" name="直線コネクタ 65">
          <a:extLst>
            <a:ext uri="{FF2B5EF4-FFF2-40B4-BE49-F238E27FC236}">
              <a16:creationId xmlns:a16="http://schemas.microsoft.com/office/drawing/2014/main" id="{AB5E28A8-077D-4804-8511-E76C92336AC0}"/>
            </a:ext>
          </a:extLst>
        </xdr:cNvPr>
        <xdr:cNvCxnSpPr/>
      </xdr:nvCxnSpPr>
      <xdr:spPr>
        <a:xfrm>
          <a:off x="1270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7" name="テキスト ボックス 66">
          <a:extLst>
            <a:ext uri="{FF2B5EF4-FFF2-40B4-BE49-F238E27FC236}">
              <a16:creationId xmlns:a16="http://schemas.microsoft.com/office/drawing/2014/main" id="{CF268EA5-E6E8-47B6-AC88-A091356BE976}"/>
            </a:ext>
          </a:extLst>
        </xdr:cNvPr>
        <xdr:cNvSpPr txBox="1"/>
      </xdr:nvSpPr>
      <xdr:spPr>
        <a:xfrm>
          <a:off x="847106" y="51671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8" name="直線コネクタ 67">
          <a:extLst>
            <a:ext uri="{FF2B5EF4-FFF2-40B4-BE49-F238E27FC236}">
              <a16:creationId xmlns:a16="http://schemas.microsoft.com/office/drawing/2014/main" id="{95223F0E-9EB6-419F-A7ED-E02A3098F4B0}"/>
            </a:ext>
          </a:extLst>
        </xdr:cNvPr>
        <xdr:cNvCxnSpPr/>
      </xdr:nvCxnSpPr>
      <xdr:spPr>
        <a:xfrm>
          <a:off x="1270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9" name="テキスト ボックス 68">
          <a:extLst>
            <a:ext uri="{FF2B5EF4-FFF2-40B4-BE49-F238E27FC236}">
              <a16:creationId xmlns:a16="http://schemas.microsoft.com/office/drawing/2014/main" id="{C977FD01-8AEE-4470-BCA5-8F04B22DC356}"/>
            </a:ext>
          </a:extLst>
        </xdr:cNvPr>
        <xdr:cNvSpPr txBox="1"/>
      </xdr:nvSpPr>
      <xdr:spPr>
        <a:xfrm>
          <a:off x="847106" y="480734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70" name="直線コネクタ 69">
          <a:extLst>
            <a:ext uri="{FF2B5EF4-FFF2-40B4-BE49-F238E27FC236}">
              <a16:creationId xmlns:a16="http://schemas.microsoft.com/office/drawing/2014/main" id="{9B49B7B9-9FA3-4FAA-AA31-33FDFCB7E520}"/>
            </a:ext>
          </a:extLst>
        </xdr:cNvPr>
        <xdr:cNvCxnSpPr/>
      </xdr:nvCxnSpPr>
      <xdr:spPr>
        <a:xfrm>
          <a:off x="1270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1" name="テキスト ボックス 70">
          <a:extLst>
            <a:ext uri="{FF2B5EF4-FFF2-40B4-BE49-F238E27FC236}">
              <a16:creationId xmlns:a16="http://schemas.microsoft.com/office/drawing/2014/main" id="{4C3BA9DB-9FD0-4270-91DC-32D1A8C2C69B}"/>
            </a:ext>
          </a:extLst>
        </xdr:cNvPr>
        <xdr:cNvSpPr txBox="1"/>
      </xdr:nvSpPr>
      <xdr:spPr>
        <a:xfrm>
          <a:off x="847106" y="44475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2" name="直線コネクタ 71">
          <a:extLst>
            <a:ext uri="{FF2B5EF4-FFF2-40B4-BE49-F238E27FC236}">
              <a16:creationId xmlns:a16="http://schemas.microsoft.com/office/drawing/2014/main" id="{C9170917-A3FD-4E74-858C-729A3A56B3E6}"/>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3" name="テキスト ボックス 72">
          <a:extLst>
            <a:ext uri="{FF2B5EF4-FFF2-40B4-BE49-F238E27FC236}">
              <a16:creationId xmlns:a16="http://schemas.microsoft.com/office/drawing/2014/main" id="{5F98F76F-F254-4F70-AD7D-2B5593C77B58}"/>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4" name="有形固定資産減価償却率グラフ枠">
          <a:extLst>
            <a:ext uri="{FF2B5EF4-FFF2-40B4-BE49-F238E27FC236}">
              <a16:creationId xmlns:a16="http://schemas.microsoft.com/office/drawing/2014/main" id="{5DCC5013-ED9C-4205-BE04-FD3593AF6FCB}"/>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45297</xdr:rowOff>
    </xdr:from>
    <xdr:to>
      <xdr:col>23</xdr:col>
      <xdr:colOff>85090</xdr:colOff>
      <xdr:row>34</xdr:row>
      <xdr:rowOff>154940</xdr:rowOff>
    </xdr:to>
    <xdr:cxnSp macro="">
      <xdr:nvCxnSpPr>
        <xdr:cNvPr id="75" name="直線コネクタ 74">
          <a:extLst>
            <a:ext uri="{FF2B5EF4-FFF2-40B4-BE49-F238E27FC236}">
              <a16:creationId xmlns:a16="http://schemas.microsoft.com/office/drawing/2014/main" id="{8491C98E-E7D3-43BE-B34D-7AEC8C8C85C8}"/>
            </a:ext>
          </a:extLst>
        </xdr:cNvPr>
        <xdr:cNvCxnSpPr/>
      </xdr:nvCxnSpPr>
      <xdr:spPr>
        <a:xfrm flipV="1">
          <a:off x="4760595" y="4674447"/>
          <a:ext cx="1270" cy="13097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158767</xdr:rowOff>
    </xdr:from>
    <xdr:ext cx="405111" cy="259045"/>
    <xdr:sp macro="" textlink="">
      <xdr:nvSpPr>
        <xdr:cNvPr id="76" name="有形固定資産減価償却率最小値テキスト">
          <a:extLst>
            <a:ext uri="{FF2B5EF4-FFF2-40B4-BE49-F238E27FC236}">
              <a16:creationId xmlns:a16="http://schemas.microsoft.com/office/drawing/2014/main" id="{C30CE13D-06CD-46AC-BF5D-39CA9BF19DA2}"/>
            </a:ext>
          </a:extLst>
        </xdr:cNvPr>
        <xdr:cNvSpPr txBox="1"/>
      </xdr:nvSpPr>
      <xdr:spPr>
        <a:xfrm>
          <a:off x="4813300" y="5988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154940</xdr:rowOff>
    </xdr:from>
    <xdr:to>
      <xdr:col>23</xdr:col>
      <xdr:colOff>174625</xdr:colOff>
      <xdr:row>34</xdr:row>
      <xdr:rowOff>154940</xdr:rowOff>
    </xdr:to>
    <xdr:cxnSp macro="">
      <xdr:nvCxnSpPr>
        <xdr:cNvPr id="77" name="直線コネクタ 76">
          <a:extLst>
            <a:ext uri="{FF2B5EF4-FFF2-40B4-BE49-F238E27FC236}">
              <a16:creationId xmlns:a16="http://schemas.microsoft.com/office/drawing/2014/main" id="{FD8A680C-524F-4E2E-9DC9-B980BD7B77D0}"/>
            </a:ext>
          </a:extLst>
        </xdr:cNvPr>
        <xdr:cNvCxnSpPr/>
      </xdr:nvCxnSpPr>
      <xdr:spPr>
        <a:xfrm>
          <a:off x="4673600" y="5984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163424</xdr:rowOff>
    </xdr:from>
    <xdr:ext cx="405111" cy="259045"/>
    <xdr:sp macro="" textlink="">
      <xdr:nvSpPr>
        <xdr:cNvPr id="78" name="有形固定資産減価償却率最大値テキスト">
          <a:extLst>
            <a:ext uri="{FF2B5EF4-FFF2-40B4-BE49-F238E27FC236}">
              <a16:creationId xmlns:a16="http://schemas.microsoft.com/office/drawing/2014/main" id="{5AF36502-7BEE-4A02-957C-3DCFAD5CE84C}"/>
            </a:ext>
          </a:extLst>
        </xdr:cNvPr>
        <xdr:cNvSpPr txBox="1"/>
      </xdr:nvSpPr>
      <xdr:spPr>
        <a:xfrm>
          <a:off x="4813300" y="44496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45297</xdr:rowOff>
    </xdr:from>
    <xdr:to>
      <xdr:col>23</xdr:col>
      <xdr:colOff>174625</xdr:colOff>
      <xdr:row>27</xdr:row>
      <xdr:rowOff>45297</xdr:rowOff>
    </xdr:to>
    <xdr:cxnSp macro="">
      <xdr:nvCxnSpPr>
        <xdr:cNvPr id="79" name="直線コネクタ 78">
          <a:extLst>
            <a:ext uri="{FF2B5EF4-FFF2-40B4-BE49-F238E27FC236}">
              <a16:creationId xmlns:a16="http://schemas.microsoft.com/office/drawing/2014/main" id="{92886D2F-39AA-44C3-B6AF-87D68C8933A8}"/>
            </a:ext>
          </a:extLst>
        </xdr:cNvPr>
        <xdr:cNvCxnSpPr/>
      </xdr:nvCxnSpPr>
      <xdr:spPr>
        <a:xfrm>
          <a:off x="4673600" y="4674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31979</xdr:rowOff>
    </xdr:from>
    <xdr:ext cx="405111" cy="259045"/>
    <xdr:sp macro="" textlink="">
      <xdr:nvSpPr>
        <xdr:cNvPr id="80" name="有形固定資産減価償却率平均値テキスト">
          <a:extLst>
            <a:ext uri="{FF2B5EF4-FFF2-40B4-BE49-F238E27FC236}">
              <a16:creationId xmlns:a16="http://schemas.microsoft.com/office/drawing/2014/main" id="{467085A9-A858-4A10-9B59-9BBB91E14274}"/>
            </a:ext>
          </a:extLst>
        </xdr:cNvPr>
        <xdr:cNvSpPr txBox="1"/>
      </xdr:nvSpPr>
      <xdr:spPr>
        <a:xfrm>
          <a:off x="4813300" y="53469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53552</xdr:rowOff>
    </xdr:from>
    <xdr:to>
      <xdr:col>23</xdr:col>
      <xdr:colOff>136525</xdr:colOff>
      <xdr:row>31</xdr:row>
      <xdr:rowOff>155152</xdr:rowOff>
    </xdr:to>
    <xdr:sp macro="" textlink="">
      <xdr:nvSpPr>
        <xdr:cNvPr id="81" name="フローチャート: 判断 80">
          <a:extLst>
            <a:ext uri="{FF2B5EF4-FFF2-40B4-BE49-F238E27FC236}">
              <a16:creationId xmlns:a16="http://schemas.microsoft.com/office/drawing/2014/main" id="{91B76815-E4E7-45EB-B7FA-D8C6F9C6384A}"/>
            </a:ext>
          </a:extLst>
        </xdr:cNvPr>
        <xdr:cNvSpPr/>
      </xdr:nvSpPr>
      <xdr:spPr>
        <a:xfrm>
          <a:off x="4711700" y="5368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46355</xdr:rowOff>
    </xdr:from>
    <xdr:to>
      <xdr:col>19</xdr:col>
      <xdr:colOff>187325</xdr:colOff>
      <xdr:row>31</xdr:row>
      <xdr:rowOff>147955</xdr:rowOff>
    </xdr:to>
    <xdr:sp macro="" textlink="">
      <xdr:nvSpPr>
        <xdr:cNvPr id="82" name="フローチャート: 判断 81">
          <a:extLst>
            <a:ext uri="{FF2B5EF4-FFF2-40B4-BE49-F238E27FC236}">
              <a16:creationId xmlns:a16="http://schemas.microsoft.com/office/drawing/2014/main" id="{84A246E6-33A9-4982-99B2-B7C05081B58D}"/>
            </a:ext>
          </a:extLst>
        </xdr:cNvPr>
        <xdr:cNvSpPr/>
      </xdr:nvSpPr>
      <xdr:spPr>
        <a:xfrm>
          <a:off x="4000500" y="5361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6773</xdr:rowOff>
    </xdr:from>
    <xdr:to>
      <xdr:col>15</xdr:col>
      <xdr:colOff>187325</xdr:colOff>
      <xdr:row>31</xdr:row>
      <xdr:rowOff>108373</xdr:rowOff>
    </xdr:to>
    <xdr:sp macro="" textlink="">
      <xdr:nvSpPr>
        <xdr:cNvPr id="83" name="フローチャート: 判断 82">
          <a:extLst>
            <a:ext uri="{FF2B5EF4-FFF2-40B4-BE49-F238E27FC236}">
              <a16:creationId xmlns:a16="http://schemas.microsoft.com/office/drawing/2014/main" id="{2CC19793-25B9-4540-A0DF-3F13EEC73C10}"/>
            </a:ext>
          </a:extLst>
        </xdr:cNvPr>
        <xdr:cNvSpPr/>
      </xdr:nvSpPr>
      <xdr:spPr>
        <a:xfrm>
          <a:off x="3238500" y="5321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109855</xdr:rowOff>
    </xdr:from>
    <xdr:to>
      <xdr:col>11</xdr:col>
      <xdr:colOff>187325</xdr:colOff>
      <xdr:row>31</xdr:row>
      <xdr:rowOff>40005</xdr:rowOff>
    </xdr:to>
    <xdr:sp macro="" textlink="">
      <xdr:nvSpPr>
        <xdr:cNvPr id="84" name="フローチャート: 判断 83">
          <a:extLst>
            <a:ext uri="{FF2B5EF4-FFF2-40B4-BE49-F238E27FC236}">
              <a16:creationId xmlns:a16="http://schemas.microsoft.com/office/drawing/2014/main" id="{99015AE3-46ED-421C-9625-BF7164A6DF73}"/>
            </a:ext>
          </a:extLst>
        </xdr:cNvPr>
        <xdr:cNvSpPr/>
      </xdr:nvSpPr>
      <xdr:spPr>
        <a:xfrm>
          <a:off x="2476500" y="5253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95462</xdr:rowOff>
    </xdr:from>
    <xdr:to>
      <xdr:col>7</xdr:col>
      <xdr:colOff>187325</xdr:colOff>
      <xdr:row>31</xdr:row>
      <xdr:rowOff>25612</xdr:rowOff>
    </xdr:to>
    <xdr:sp macro="" textlink="">
      <xdr:nvSpPr>
        <xdr:cNvPr id="85" name="フローチャート: 判断 84">
          <a:extLst>
            <a:ext uri="{FF2B5EF4-FFF2-40B4-BE49-F238E27FC236}">
              <a16:creationId xmlns:a16="http://schemas.microsoft.com/office/drawing/2014/main" id="{68701FC2-519C-4248-B889-E5FE546D8EC8}"/>
            </a:ext>
          </a:extLst>
        </xdr:cNvPr>
        <xdr:cNvSpPr/>
      </xdr:nvSpPr>
      <xdr:spPr>
        <a:xfrm>
          <a:off x="1714500" y="5238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86E6697E-AD25-4568-A2FD-89F2A8997C58}"/>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DC80A5B5-1356-4B4E-8AA1-E7AD33978056}"/>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id="{0B8C440F-49CC-48A4-B617-C5D9DCDC266A}"/>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id="{DA00B5F5-C77B-47A2-A318-353A54453495}"/>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90" name="テキスト ボックス 89">
          <a:extLst>
            <a:ext uri="{FF2B5EF4-FFF2-40B4-BE49-F238E27FC236}">
              <a16:creationId xmlns:a16="http://schemas.microsoft.com/office/drawing/2014/main" id="{B5E1EDF5-AA69-406D-B51B-198C2B4DF770}"/>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124248</xdr:rowOff>
    </xdr:from>
    <xdr:to>
      <xdr:col>23</xdr:col>
      <xdr:colOff>136525</xdr:colOff>
      <xdr:row>31</xdr:row>
      <xdr:rowOff>54398</xdr:rowOff>
    </xdr:to>
    <xdr:sp macro="" textlink="">
      <xdr:nvSpPr>
        <xdr:cNvPr id="91" name="楕円 90">
          <a:extLst>
            <a:ext uri="{FF2B5EF4-FFF2-40B4-BE49-F238E27FC236}">
              <a16:creationId xmlns:a16="http://schemas.microsoft.com/office/drawing/2014/main" id="{25AF7A68-3ABC-4ECF-9681-DDFDCF390F03}"/>
            </a:ext>
          </a:extLst>
        </xdr:cNvPr>
        <xdr:cNvSpPr/>
      </xdr:nvSpPr>
      <xdr:spPr>
        <a:xfrm>
          <a:off x="4711700" y="5267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147125</xdr:rowOff>
    </xdr:from>
    <xdr:ext cx="405111" cy="259045"/>
    <xdr:sp macro="" textlink="">
      <xdr:nvSpPr>
        <xdr:cNvPr id="92" name="有形固定資産減価償却率該当値テキスト">
          <a:extLst>
            <a:ext uri="{FF2B5EF4-FFF2-40B4-BE49-F238E27FC236}">
              <a16:creationId xmlns:a16="http://schemas.microsoft.com/office/drawing/2014/main" id="{4ABB4228-7A03-4E60-9CFC-960ADB923234}"/>
            </a:ext>
          </a:extLst>
        </xdr:cNvPr>
        <xdr:cNvSpPr txBox="1"/>
      </xdr:nvSpPr>
      <xdr:spPr>
        <a:xfrm>
          <a:off x="4813300" y="51191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88265</xdr:rowOff>
    </xdr:from>
    <xdr:to>
      <xdr:col>19</xdr:col>
      <xdr:colOff>187325</xdr:colOff>
      <xdr:row>31</xdr:row>
      <xdr:rowOff>18415</xdr:rowOff>
    </xdr:to>
    <xdr:sp macro="" textlink="">
      <xdr:nvSpPr>
        <xdr:cNvPr id="93" name="楕円 92">
          <a:extLst>
            <a:ext uri="{FF2B5EF4-FFF2-40B4-BE49-F238E27FC236}">
              <a16:creationId xmlns:a16="http://schemas.microsoft.com/office/drawing/2014/main" id="{0B8A6001-92E3-4D6F-AB76-CA742311D9FC}"/>
            </a:ext>
          </a:extLst>
        </xdr:cNvPr>
        <xdr:cNvSpPr/>
      </xdr:nvSpPr>
      <xdr:spPr>
        <a:xfrm>
          <a:off x="4000500" y="5231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139065</xdr:rowOff>
    </xdr:from>
    <xdr:to>
      <xdr:col>23</xdr:col>
      <xdr:colOff>85725</xdr:colOff>
      <xdr:row>31</xdr:row>
      <xdr:rowOff>3598</xdr:rowOff>
    </xdr:to>
    <xdr:cxnSp macro="">
      <xdr:nvCxnSpPr>
        <xdr:cNvPr id="94" name="直線コネクタ 93">
          <a:extLst>
            <a:ext uri="{FF2B5EF4-FFF2-40B4-BE49-F238E27FC236}">
              <a16:creationId xmlns:a16="http://schemas.microsoft.com/office/drawing/2014/main" id="{E746578D-9FE4-4D51-825B-8B79758B8311}"/>
            </a:ext>
          </a:extLst>
        </xdr:cNvPr>
        <xdr:cNvCxnSpPr/>
      </xdr:nvCxnSpPr>
      <xdr:spPr>
        <a:xfrm>
          <a:off x="4051300" y="5282565"/>
          <a:ext cx="711200" cy="35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37888</xdr:rowOff>
    </xdr:from>
    <xdr:to>
      <xdr:col>15</xdr:col>
      <xdr:colOff>187325</xdr:colOff>
      <xdr:row>30</xdr:row>
      <xdr:rowOff>139488</xdr:rowOff>
    </xdr:to>
    <xdr:sp macro="" textlink="">
      <xdr:nvSpPr>
        <xdr:cNvPr id="95" name="楕円 94">
          <a:extLst>
            <a:ext uri="{FF2B5EF4-FFF2-40B4-BE49-F238E27FC236}">
              <a16:creationId xmlns:a16="http://schemas.microsoft.com/office/drawing/2014/main" id="{A8DF9003-11BA-456B-BA15-7755744267F4}"/>
            </a:ext>
          </a:extLst>
        </xdr:cNvPr>
        <xdr:cNvSpPr/>
      </xdr:nvSpPr>
      <xdr:spPr>
        <a:xfrm>
          <a:off x="3238500" y="5181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88688</xdr:rowOff>
    </xdr:from>
    <xdr:to>
      <xdr:col>19</xdr:col>
      <xdr:colOff>136525</xdr:colOff>
      <xdr:row>30</xdr:row>
      <xdr:rowOff>139065</xdr:rowOff>
    </xdr:to>
    <xdr:cxnSp macro="">
      <xdr:nvCxnSpPr>
        <xdr:cNvPr id="96" name="直線コネクタ 95">
          <a:extLst>
            <a:ext uri="{FF2B5EF4-FFF2-40B4-BE49-F238E27FC236}">
              <a16:creationId xmlns:a16="http://schemas.microsoft.com/office/drawing/2014/main" id="{D44C6C0F-6B29-4A97-8313-03BB98177895}"/>
            </a:ext>
          </a:extLst>
        </xdr:cNvPr>
        <xdr:cNvCxnSpPr/>
      </xdr:nvCxnSpPr>
      <xdr:spPr>
        <a:xfrm>
          <a:off x="3289300" y="5232188"/>
          <a:ext cx="762000" cy="5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29</xdr:row>
      <xdr:rowOff>158962</xdr:rowOff>
    </xdr:from>
    <xdr:to>
      <xdr:col>11</xdr:col>
      <xdr:colOff>187325</xdr:colOff>
      <xdr:row>30</xdr:row>
      <xdr:rowOff>89112</xdr:rowOff>
    </xdr:to>
    <xdr:sp macro="" textlink="">
      <xdr:nvSpPr>
        <xdr:cNvPr id="97" name="楕円 96">
          <a:extLst>
            <a:ext uri="{FF2B5EF4-FFF2-40B4-BE49-F238E27FC236}">
              <a16:creationId xmlns:a16="http://schemas.microsoft.com/office/drawing/2014/main" id="{3FB3C4A6-716D-4D60-A5C1-9038602ECB31}"/>
            </a:ext>
          </a:extLst>
        </xdr:cNvPr>
        <xdr:cNvSpPr/>
      </xdr:nvSpPr>
      <xdr:spPr>
        <a:xfrm>
          <a:off x="2476500" y="513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30</xdr:row>
      <xdr:rowOff>38312</xdr:rowOff>
    </xdr:from>
    <xdr:to>
      <xdr:col>15</xdr:col>
      <xdr:colOff>136525</xdr:colOff>
      <xdr:row>30</xdr:row>
      <xdr:rowOff>88688</xdr:rowOff>
    </xdr:to>
    <xdr:cxnSp macro="">
      <xdr:nvCxnSpPr>
        <xdr:cNvPr id="98" name="直線コネクタ 97">
          <a:extLst>
            <a:ext uri="{FF2B5EF4-FFF2-40B4-BE49-F238E27FC236}">
              <a16:creationId xmlns:a16="http://schemas.microsoft.com/office/drawing/2014/main" id="{32478858-04FF-4434-8863-49D67A8EDFBF}"/>
            </a:ext>
          </a:extLst>
        </xdr:cNvPr>
        <xdr:cNvCxnSpPr/>
      </xdr:nvCxnSpPr>
      <xdr:spPr>
        <a:xfrm>
          <a:off x="2527300" y="5181812"/>
          <a:ext cx="762000" cy="503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29</xdr:row>
      <xdr:rowOff>72602</xdr:rowOff>
    </xdr:from>
    <xdr:to>
      <xdr:col>7</xdr:col>
      <xdr:colOff>187325</xdr:colOff>
      <xdr:row>30</xdr:row>
      <xdr:rowOff>2752</xdr:rowOff>
    </xdr:to>
    <xdr:sp macro="" textlink="">
      <xdr:nvSpPr>
        <xdr:cNvPr id="99" name="楕円 98">
          <a:extLst>
            <a:ext uri="{FF2B5EF4-FFF2-40B4-BE49-F238E27FC236}">
              <a16:creationId xmlns:a16="http://schemas.microsoft.com/office/drawing/2014/main" id="{9F6576CB-873D-4482-81F3-96C4A03D38A5}"/>
            </a:ext>
          </a:extLst>
        </xdr:cNvPr>
        <xdr:cNvSpPr/>
      </xdr:nvSpPr>
      <xdr:spPr>
        <a:xfrm>
          <a:off x="1714500" y="5044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29</xdr:row>
      <xdr:rowOff>123402</xdr:rowOff>
    </xdr:from>
    <xdr:to>
      <xdr:col>11</xdr:col>
      <xdr:colOff>136525</xdr:colOff>
      <xdr:row>30</xdr:row>
      <xdr:rowOff>38312</xdr:rowOff>
    </xdr:to>
    <xdr:cxnSp macro="">
      <xdr:nvCxnSpPr>
        <xdr:cNvPr id="100" name="直線コネクタ 99">
          <a:extLst>
            <a:ext uri="{FF2B5EF4-FFF2-40B4-BE49-F238E27FC236}">
              <a16:creationId xmlns:a16="http://schemas.microsoft.com/office/drawing/2014/main" id="{41A49E6D-271C-455F-AE8B-153AD49CF047}"/>
            </a:ext>
          </a:extLst>
        </xdr:cNvPr>
        <xdr:cNvCxnSpPr/>
      </xdr:nvCxnSpPr>
      <xdr:spPr>
        <a:xfrm>
          <a:off x="1765300" y="5095452"/>
          <a:ext cx="762000" cy="86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139082</xdr:rowOff>
    </xdr:from>
    <xdr:ext cx="405111" cy="259045"/>
    <xdr:sp macro="" textlink="">
      <xdr:nvSpPr>
        <xdr:cNvPr id="101" name="n_1aveValue有形固定資産減価償却率">
          <a:extLst>
            <a:ext uri="{FF2B5EF4-FFF2-40B4-BE49-F238E27FC236}">
              <a16:creationId xmlns:a16="http://schemas.microsoft.com/office/drawing/2014/main" id="{C223D4C3-AFE5-4ACF-B4C3-72666CC52E2F}"/>
            </a:ext>
          </a:extLst>
        </xdr:cNvPr>
        <xdr:cNvSpPr txBox="1"/>
      </xdr:nvSpPr>
      <xdr:spPr>
        <a:xfrm>
          <a:off x="3836044" y="5454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99500</xdr:rowOff>
    </xdr:from>
    <xdr:ext cx="405111" cy="259045"/>
    <xdr:sp macro="" textlink="">
      <xdr:nvSpPr>
        <xdr:cNvPr id="102" name="n_2aveValue有形固定資産減価償却率">
          <a:extLst>
            <a:ext uri="{FF2B5EF4-FFF2-40B4-BE49-F238E27FC236}">
              <a16:creationId xmlns:a16="http://schemas.microsoft.com/office/drawing/2014/main" id="{565D0071-3A5F-4EA2-BD10-3900BF5AB12E}"/>
            </a:ext>
          </a:extLst>
        </xdr:cNvPr>
        <xdr:cNvSpPr txBox="1"/>
      </xdr:nvSpPr>
      <xdr:spPr>
        <a:xfrm>
          <a:off x="3086744" y="5414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31132</xdr:rowOff>
    </xdr:from>
    <xdr:ext cx="405111" cy="259045"/>
    <xdr:sp macro="" textlink="">
      <xdr:nvSpPr>
        <xdr:cNvPr id="103" name="n_3aveValue有形固定資産減価償却率">
          <a:extLst>
            <a:ext uri="{FF2B5EF4-FFF2-40B4-BE49-F238E27FC236}">
              <a16:creationId xmlns:a16="http://schemas.microsoft.com/office/drawing/2014/main" id="{0DF4388E-7212-42CF-9FC8-7C908E7473A5}"/>
            </a:ext>
          </a:extLst>
        </xdr:cNvPr>
        <xdr:cNvSpPr txBox="1"/>
      </xdr:nvSpPr>
      <xdr:spPr>
        <a:xfrm>
          <a:off x="2324744" y="534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16739</xdr:rowOff>
    </xdr:from>
    <xdr:ext cx="405111" cy="259045"/>
    <xdr:sp macro="" textlink="">
      <xdr:nvSpPr>
        <xdr:cNvPr id="104" name="n_4aveValue有形固定資産減価償却率">
          <a:extLst>
            <a:ext uri="{FF2B5EF4-FFF2-40B4-BE49-F238E27FC236}">
              <a16:creationId xmlns:a16="http://schemas.microsoft.com/office/drawing/2014/main" id="{D4B9BD79-A968-471F-8004-431471325EE1}"/>
            </a:ext>
          </a:extLst>
        </xdr:cNvPr>
        <xdr:cNvSpPr txBox="1"/>
      </xdr:nvSpPr>
      <xdr:spPr>
        <a:xfrm>
          <a:off x="1562744" y="53316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29</xdr:row>
      <xdr:rowOff>34942</xdr:rowOff>
    </xdr:from>
    <xdr:ext cx="405111" cy="259045"/>
    <xdr:sp macro="" textlink="">
      <xdr:nvSpPr>
        <xdr:cNvPr id="105" name="n_1mainValue有形固定資産減価償却率">
          <a:extLst>
            <a:ext uri="{FF2B5EF4-FFF2-40B4-BE49-F238E27FC236}">
              <a16:creationId xmlns:a16="http://schemas.microsoft.com/office/drawing/2014/main" id="{4A49CA80-AF8A-4F4A-8D1B-8B05BBD95FF0}"/>
            </a:ext>
          </a:extLst>
        </xdr:cNvPr>
        <xdr:cNvSpPr txBox="1"/>
      </xdr:nvSpPr>
      <xdr:spPr>
        <a:xfrm>
          <a:off x="3836044" y="5006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156015</xdr:rowOff>
    </xdr:from>
    <xdr:ext cx="405111" cy="259045"/>
    <xdr:sp macro="" textlink="">
      <xdr:nvSpPr>
        <xdr:cNvPr id="106" name="n_2mainValue有形固定資産減価償却率">
          <a:extLst>
            <a:ext uri="{FF2B5EF4-FFF2-40B4-BE49-F238E27FC236}">
              <a16:creationId xmlns:a16="http://schemas.microsoft.com/office/drawing/2014/main" id="{2B226C4E-B53E-4376-82D6-8BD5F5D5AAEE}"/>
            </a:ext>
          </a:extLst>
        </xdr:cNvPr>
        <xdr:cNvSpPr txBox="1"/>
      </xdr:nvSpPr>
      <xdr:spPr>
        <a:xfrm>
          <a:off x="3086744" y="4956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105639</xdr:rowOff>
    </xdr:from>
    <xdr:ext cx="405111" cy="259045"/>
    <xdr:sp macro="" textlink="">
      <xdr:nvSpPr>
        <xdr:cNvPr id="107" name="n_3mainValue有形固定資産減価償却率">
          <a:extLst>
            <a:ext uri="{FF2B5EF4-FFF2-40B4-BE49-F238E27FC236}">
              <a16:creationId xmlns:a16="http://schemas.microsoft.com/office/drawing/2014/main" id="{9342963E-0874-489C-9DDF-58BFF8A7DC89}"/>
            </a:ext>
          </a:extLst>
        </xdr:cNvPr>
        <xdr:cNvSpPr txBox="1"/>
      </xdr:nvSpPr>
      <xdr:spPr>
        <a:xfrm>
          <a:off x="2324744" y="49062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19279</xdr:rowOff>
    </xdr:from>
    <xdr:ext cx="405111" cy="259045"/>
    <xdr:sp macro="" textlink="">
      <xdr:nvSpPr>
        <xdr:cNvPr id="108" name="n_4mainValue有形固定資産減価償却率">
          <a:extLst>
            <a:ext uri="{FF2B5EF4-FFF2-40B4-BE49-F238E27FC236}">
              <a16:creationId xmlns:a16="http://schemas.microsoft.com/office/drawing/2014/main" id="{AB72C036-7082-40C4-9654-91AADB214B41}"/>
            </a:ext>
          </a:extLst>
        </xdr:cNvPr>
        <xdr:cNvSpPr txBox="1"/>
      </xdr:nvSpPr>
      <xdr:spPr>
        <a:xfrm>
          <a:off x="1562744" y="48198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9" name="正方形/長方形 108">
          <a:extLst>
            <a:ext uri="{FF2B5EF4-FFF2-40B4-BE49-F238E27FC236}">
              <a16:creationId xmlns:a16="http://schemas.microsoft.com/office/drawing/2014/main" id="{92397C0B-E1FF-4D33-AA2A-F374637EFDE1}"/>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10" name="正方形/長方形 109">
          <a:extLst>
            <a:ext uri="{FF2B5EF4-FFF2-40B4-BE49-F238E27FC236}">
              <a16:creationId xmlns:a16="http://schemas.microsoft.com/office/drawing/2014/main" id="{7EBD3D6E-C368-4876-BD6F-24BE13D8AE61}"/>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11" name="正方形/長方形 110">
          <a:extLst>
            <a:ext uri="{FF2B5EF4-FFF2-40B4-BE49-F238E27FC236}">
              <a16:creationId xmlns:a16="http://schemas.microsoft.com/office/drawing/2014/main" id="{2212ED6D-7CDC-4E0E-82A1-05D0B6A62BB8}"/>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[ 241.8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12" name="正方形/長方形 111">
          <a:extLst>
            <a:ext uri="{FF2B5EF4-FFF2-40B4-BE49-F238E27FC236}">
              <a16:creationId xmlns:a16="http://schemas.microsoft.com/office/drawing/2014/main" id="{5F551468-4E33-445B-9865-6A8C2575F12A}"/>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13" name="正方形/長方形 112">
          <a:extLst>
            <a:ext uri="{FF2B5EF4-FFF2-40B4-BE49-F238E27FC236}">
              <a16:creationId xmlns:a16="http://schemas.microsoft.com/office/drawing/2014/main" id="{B43926FC-DD7B-45D8-97E9-E5D02B143ACF}"/>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4" name="正方形/長方形 113">
          <a:extLst>
            <a:ext uri="{FF2B5EF4-FFF2-40B4-BE49-F238E27FC236}">
              <a16:creationId xmlns:a16="http://schemas.microsoft.com/office/drawing/2014/main" id="{F80385D7-82CC-4399-BC0B-38B0CB534457}"/>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5" name="正方形/長方形 114">
          <a:extLst>
            <a:ext uri="{FF2B5EF4-FFF2-40B4-BE49-F238E27FC236}">
              <a16:creationId xmlns:a16="http://schemas.microsoft.com/office/drawing/2014/main" id="{3A47849F-C492-4014-BEB4-5591B2A06420}"/>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6" name="正方形/長方形 115">
          <a:extLst>
            <a:ext uri="{FF2B5EF4-FFF2-40B4-BE49-F238E27FC236}">
              <a16:creationId xmlns:a16="http://schemas.microsoft.com/office/drawing/2014/main" id="{57E2BF10-D760-444F-9A01-3527B6CDA32B}"/>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7" name="正方形/長方形 116">
          <a:extLst>
            <a:ext uri="{FF2B5EF4-FFF2-40B4-BE49-F238E27FC236}">
              <a16:creationId xmlns:a16="http://schemas.microsoft.com/office/drawing/2014/main" id="{557B683D-BFBF-4209-86B2-E7E81EE529A0}"/>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8" name="正方形/長方形 117">
          <a:extLst>
            <a:ext uri="{FF2B5EF4-FFF2-40B4-BE49-F238E27FC236}">
              <a16:creationId xmlns:a16="http://schemas.microsoft.com/office/drawing/2014/main" id="{BD4FDC32-067E-40B4-8B63-97B0061A8C33}"/>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9" name="正方形/長方形 118">
          <a:extLst>
            <a:ext uri="{FF2B5EF4-FFF2-40B4-BE49-F238E27FC236}">
              <a16:creationId xmlns:a16="http://schemas.microsoft.com/office/drawing/2014/main" id="{AE53B1C8-0BF6-455E-91FA-42BA55A5AC04}"/>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0" name="正方形/長方形 119">
          <a:extLst>
            <a:ext uri="{FF2B5EF4-FFF2-40B4-BE49-F238E27FC236}">
              <a16:creationId xmlns:a16="http://schemas.microsoft.com/office/drawing/2014/main" id="{3BDD39BA-46A8-42FA-B329-8016DE1932A4}"/>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1" name="テキスト ボックス 120">
          <a:extLst>
            <a:ext uri="{FF2B5EF4-FFF2-40B4-BE49-F238E27FC236}">
              <a16:creationId xmlns:a16="http://schemas.microsoft.com/office/drawing/2014/main" id="{539E3F8F-F28C-47FB-B6C3-1A40998E34DD}"/>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債務償還比率は類似団体内平均値を下回っており、将来負担額は減少傾向にある。合併当初より実施してきた人員適正化計画により人件費においては類似団体と比較して同程度となったが、依然として人口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あたりの職員数については多い状況であるため、今後も継続して人件費抑制に努める。また、例年計画的に実施している地方債の繰上償還についても、将来負担の抑制のため、「財政運営適正化計画」に基づき、今後も継続して実施していく。</a:t>
          </a:r>
        </a:p>
      </xdr:txBody>
    </xdr:sp>
    <xdr:clientData/>
  </xdr:twoCellAnchor>
  <xdr:oneCellAnchor>
    <xdr:from>
      <xdr:col>57</xdr:col>
      <xdr:colOff>111125</xdr:colOff>
      <xdr:row>23</xdr:row>
      <xdr:rowOff>47625</xdr:rowOff>
    </xdr:from>
    <xdr:ext cx="349839" cy="225703"/>
    <xdr:sp macro="" textlink="">
      <xdr:nvSpPr>
        <xdr:cNvPr id="122" name="テキスト ボックス 121">
          <a:extLst>
            <a:ext uri="{FF2B5EF4-FFF2-40B4-BE49-F238E27FC236}">
              <a16:creationId xmlns:a16="http://schemas.microsoft.com/office/drawing/2014/main" id="{ECA56198-B112-4A7C-A600-D6EC57BF4A75}"/>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3" name="直線コネクタ 122">
          <a:extLst>
            <a:ext uri="{FF2B5EF4-FFF2-40B4-BE49-F238E27FC236}">
              <a16:creationId xmlns:a16="http://schemas.microsoft.com/office/drawing/2014/main" id="{0C24298F-2080-4E8D-A6B0-A473B5303560}"/>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4" name="テキスト ボックス 123">
          <a:extLst>
            <a:ext uri="{FF2B5EF4-FFF2-40B4-BE49-F238E27FC236}">
              <a16:creationId xmlns:a16="http://schemas.microsoft.com/office/drawing/2014/main" id="{50FBA25A-ECEB-443A-8056-E293ADE33D8A}"/>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25" name="直線コネクタ 124">
          <a:extLst>
            <a:ext uri="{FF2B5EF4-FFF2-40B4-BE49-F238E27FC236}">
              <a16:creationId xmlns:a16="http://schemas.microsoft.com/office/drawing/2014/main" id="{E1B0746F-2D4F-44DF-B11F-CB912DC87B9A}"/>
            </a:ext>
          </a:extLst>
        </xdr:cNvPr>
        <xdr:cNvCxnSpPr/>
      </xdr:nvCxnSpPr>
      <xdr:spPr>
        <a:xfrm>
          <a:off x="11303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26" name="テキスト ボックス 125">
          <a:extLst>
            <a:ext uri="{FF2B5EF4-FFF2-40B4-BE49-F238E27FC236}">
              <a16:creationId xmlns:a16="http://schemas.microsoft.com/office/drawing/2014/main" id="{D60BE6D8-9A9F-44F8-A181-B03D75E6FA6F}"/>
            </a:ext>
          </a:extLst>
        </xdr:cNvPr>
        <xdr:cNvSpPr txBox="1"/>
      </xdr:nvSpPr>
      <xdr:spPr>
        <a:xfrm>
          <a:off x="10756676" y="5938246"/>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27" name="直線コネクタ 126">
          <a:extLst>
            <a:ext uri="{FF2B5EF4-FFF2-40B4-BE49-F238E27FC236}">
              <a16:creationId xmlns:a16="http://schemas.microsoft.com/office/drawing/2014/main" id="{B7DAD16E-0A05-4ABF-B9CF-BE35309BE92B}"/>
            </a:ext>
          </a:extLst>
        </xdr:cNvPr>
        <xdr:cNvCxnSpPr/>
      </xdr:nvCxnSpPr>
      <xdr:spPr>
        <a:xfrm>
          <a:off x="11303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143417</xdr:rowOff>
    </xdr:from>
    <xdr:ext cx="410689" cy="225703"/>
    <xdr:sp macro="" textlink="">
      <xdr:nvSpPr>
        <xdr:cNvPr id="128" name="テキスト ボックス 127">
          <a:extLst>
            <a:ext uri="{FF2B5EF4-FFF2-40B4-BE49-F238E27FC236}">
              <a16:creationId xmlns:a16="http://schemas.microsoft.com/office/drawing/2014/main" id="{70F25CE5-30ED-4E74-9B7B-60789DAA7602}"/>
            </a:ext>
          </a:extLst>
        </xdr:cNvPr>
        <xdr:cNvSpPr txBox="1"/>
      </xdr:nvSpPr>
      <xdr:spPr>
        <a:xfrm>
          <a:off x="10828811" y="562981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29" name="直線コネクタ 128">
          <a:extLst>
            <a:ext uri="{FF2B5EF4-FFF2-40B4-BE49-F238E27FC236}">
              <a16:creationId xmlns:a16="http://schemas.microsoft.com/office/drawing/2014/main" id="{8497C218-8C38-436C-87E1-C698E34BFBA9}"/>
            </a:ext>
          </a:extLst>
        </xdr:cNvPr>
        <xdr:cNvCxnSpPr/>
      </xdr:nvCxnSpPr>
      <xdr:spPr>
        <a:xfrm>
          <a:off x="11303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30" name="テキスト ボックス 129">
          <a:extLst>
            <a:ext uri="{FF2B5EF4-FFF2-40B4-BE49-F238E27FC236}">
              <a16:creationId xmlns:a16="http://schemas.microsoft.com/office/drawing/2014/main" id="{7F6EC177-F9C5-43E9-A88A-724D6C4B6EC8}"/>
            </a:ext>
          </a:extLst>
        </xdr:cNvPr>
        <xdr:cNvSpPr txBox="1"/>
      </xdr:nvSpPr>
      <xdr:spPr>
        <a:xfrm>
          <a:off x="10828811" y="5321388"/>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31" name="直線コネクタ 130">
          <a:extLst>
            <a:ext uri="{FF2B5EF4-FFF2-40B4-BE49-F238E27FC236}">
              <a16:creationId xmlns:a16="http://schemas.microsoft.com/office/drawing/2014/main" id="{D24DE94C-FDDF-4D76-BD10-700E86CA89DC}"/>
            </a:ext>
          </a:extLst>
        </xdr:cNvPr>
        <xdr:cNvCxnSpPr/>
      </xdr:nvCxnSpPr>
      <xdr:spPr>
        <a:xfrm>
          <a:off x="11303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32" name="テキスト ボックス 131">
          <a:extLst>
            <a:ext uri="{FF2B5EF4-FFF2-40B4-BE49-F238E27FC236}">
              <a16:creationId xmlns:a16="http://schemas.microsoft.com/office/drawing/2014/main" id="{1AF5E5C0-9464-48E0-BEB4-ABF9553EF6C1}"/>
            </a:ext>
          </a:extLst>
        </xdr:cNvPr>
        <xdr:cNvSpPr txBox="1"/>
      </xdr:nvSpPr>
      <xdr:spPr>
        <a:xfrm>
          <a:off x="10828811" y="5012960"/>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33" name="直線コネクタ 132">
          <a:extLst>
            <a:ext uri="{FF2B5EF4-FFF2-40B4-BE49-F238E27FC236}">
              <a16:creationId xmlns:a16="http://schemas.microsoft.com/office/drawing/2014/main" id="{97E6C7AB-6C9E-486C-BA9D-433E830CD572}"/>
            </a:ext>
          </a:extLst>
        </xdr:cNvPr>
        <xdr:cNvCxnSpPr/>
      </xdr:nvCxnSpPr>
      <xdr:spPr>
        <a:xfrm>
          <a:off x="11303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34" name="テキスト ボックス 133">
          <a:extLst>
            <a:ext uri="{FF2B5EF4-FFF2-40B4-BE49-F238E27FC236}">
              <a16:creationId xmlns:a16="http://schemas.microsoft.com/office/drawing/2014/main" id="{18B3C54B-85FC-4520-99A2-BE164B3BAAC5}"/>
            </a:ext>
          </a:extLst>
        </xdr:cNvPr>
        <xdr:cNvSpPr txBox="1"/>
      </xdr:nvSpPr>
      <xdr:spPr>
        <a:xfrm>
          <a:off x="10828811" y="470453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35" name="直線コネクタ 134">
          <a:extLst>
            <a:ext uri="{FF2B5EF4-FFF2-40B4-BE49-F238E27FC236}">
              <a16:creationId xmlns:a16="http://schemas.microsoft.com/office/drawing/2014/main" id="{26932981-CEA9-49F0-9AB3-372C7B75175B}"/>
            </a:ext>
          </a:extLst>
        </xdr:cNvPr>
        <xdr:cNvCxnSpPr/>
      </xdr:nvCxnSpPr>
      <xdr:spPr>
        <a:xfrm>
          <a:off x="11303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36" name="テキスト ボックス 135">
          <a:extLst>
            <a:ext uri="{FF2B5EF4-FFF2-40B4-BE49-F238E27FC236}">
              <a16:creationId xmlns:a16="http://schemas.microsoft.com/office/drawing/2014/main" id="{EC233CE3-3E16-424B-A94B-9BD2DB22C774}"/>
            </a:ext>
          </a:extLst>
        </xdr:cNvPr>
        <xdr:cNvSpPr txBox="1"/>
      </xdr:nvSpPr>
      <xdr:spPr>
        <a:xfrm>
          <a:off x="10931403" y="439610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a:extLst>
            <a:ext uri="{FF2B5EF4-FFF2-40B4-BE49-F238E27FC236}">
              <a16:creationId xmlns:a16="http://schemas.microsoft.com/office/drawing/2014/main" id="{FF57D263-D281-43AD-8728-8F2A3A8E883D}"/>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a:extLst>
            <a:ext uri="{FF2B5EF4-FFF2-40B4-BE49-F238E27FC236}">
              <a16:creationId xmlns:a16="http://schemas.microsoft.com/office/drawing/2014/main" id="{D29CBD26-8F05-4741-BCD9-DF54DB9D677D}"/>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69197</xdr:rowOff>
    </xdr:to>
    <xdr:cxnSp macro="">
      <xdr:nvCxnSpPr>
        <xdr:cNvPr id="139" name="直線コネクタ 138">
          <a:extLst>
            <a:ext uri="{FF2B5EF4-FFF2-40B4-BE49-F238E27FC236}">
              <a16:creationId xmlns:a16="http://schemas.microsoft.com/office/drawing/2014/main" id="{2E2E4A2D-4557-468B-BD45-975159048F82}"/>
            </a:ext>
          </a:extLst>
        </xdr:cNvPr>
        <xdr:cNvCxnSpPr/>
      </xdr:nvCxnSpPr>
      <xdr:spPr>
        <a:xfrm flipV="1">
          <a:off x="14793595" y="4489903"/>
          <a:ext cx="1269" cy="14085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73024</xdr:rowOff>
    </xdr:from>
    <xdr:ext cx="469744" cy="259045"/>
    <xdr:sp macro="" textlink="">
      <xdr:nvSpPr>
        <xdr:cNvPr id="140" name="債務償還比率最小値テキスト">
          <a:extLst>
            <a:ext uri="{FF2B5EF4-FFF2-40B4-BE49-F238E27FC236}">
              <a16:creationId xmlns:a16="http://schemas.microsoft.com/office/drawing/2014/main" id="{841CED8C-F68E-463F-8A18-7BA577FD41CB}"/>
            </a:ext>
          </a:extLst>
        </xdr:cNvPr>
        <xdr:cNvSpPr txBox="1"/>
      </xdr:nvSpPr>
      <xdr:spPr>
        <a:xfrm>
          <a:off x="14846300" y="590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69197</xdr:rowOff>
    </xdr:from>
    <xdr:to>
      <xdr:col>76</xdr:col>
      <xdr:colOff>111125</xdr:colOff>
      <xdr:row>34</xdr:row>
      <xdr:rowOff>69197</xdr:rowOff>
    </xdr:to>
    <xdr:cxnSp macro="">
      <xdr:nvCxnSpPr>
        <xdr:cNvPr id="141" name="直線コネクタ 140">
          <a:extLst>
            <a:ext uri="{FF2B5EF4-FFF2-40B4-BE49-F238E27FC236}">
              <a16:creationId xmlns:a16="http://schemas.microsoft.com/office/drawing/2014/main" id="{5D69D163-36F0-44AF-8B6B-01EAAF6C7A7B}"/>
            </a:ext>
          </a:extLst>
        </xdr:cNvPr>
        <xdr:cNvCxnSpPr/>
      </xdr:nvCxnSpPr>
      <xdr:spPr>
        <a:xfrm>
          <a:off x="14706600" y="589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42" name="債務償還比率最大値テキスト">
          <a:extLst>
            <a:ext uri="{FF2B5EF4-FFF2-40B4-BE49-F238E27FC236}">
              <a16:creationId xmlns:a16="http://schemas.microsoft.com/office/drawing/2014/main" id="{1C3DF1A8-3BA8-478E-88FD-928D5B7249E1}"/>
            </a:ext>
          </a:extLst>
        </xdr:cNvPr>
        <xdr:cNvSpPr txBox="1"/>
      </xdr:nvSpPr>
      <xdr:spPr>
        <a:xfrm>
          <a:off x="14846300" y="42651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43" name="直線コネクタ 142">
          <a:extLst>
            <a:ext uri="{FF2B5EF4-FFF2-40B4-BE49-F238E27FC236}">
              <a16:creationId xmlns:a16="http://schemas.microsoft.com/office/drawing/2014/main" id="{93FDF4CE-17A6-4322-BEB4-4562BCAF5B7F}"/>
            </a:ext>
          </a:extLst>
        </xdr:cNvPr>
        <xdr:cNvCxnSpPr/>
      </xdr:nvCxnSpPr>
      <xdr:spPr>
        <a:xfrm>
          <a:off x="14706600" y="44899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58791</xdr:rowOff>
    </xdr:from>
    <xdr:ext cx="469744" cy="259045"/>
    <xdr:sp macro="" textlink="">
      <xdr:nvSpPr>
        <xdr:cNvPr id="144" name="債務償還比率平均値テキスト">
          <a:extLst>
            <a:ext uri="{FF2B5EF4-FFF2-40B4-BE49-F238E27FC236}">
              <a16:creationId xmlns:a16="http://schemas.microsoft.com/office/drawing/2014/main" id="{6D44D8B1-C1C5-450E-93DE-342041007760}"/>
            </a:ext>
          </a:extLst>
        </xdr:cNvPr>
        <xdr:cNvSpPr txBox="1"/>
      </xdr:nvSpPr>
      <xdr:spPr>
        <a:xfrm>
          <a:off x="14846300" y="50308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80364</xdr:rowOff>
    </xdr:from>
    <xdr:to>
      <xdr:col>76</xdr:col>
      <xdr:colOff>73025</xdr:colOff>
      <xdr:row>30</xdr:row>
      <xdr:rowOff>10514</xdr:rowOff>
    </xdr:to>
    <xdr:sp macro="" textlink="">
      <xdr:nvSpPr>
        <xdr:cNvPr id="145" name="フローチャート: 判断 144">
          <a:extLst>
            <a:ext uri="{FF2B5EF4-FFF2-40B4-BE49-F238E27FC236}">
              <a16:creationId xmlns:a16="http://schemas.microsoft.com/office/drawing/2014/main" id="{08039F31-E271-49D6-B28A-0F3F75695771}"/>
            </a:ext>
          </a:extLst>
        </xdr:cNvPr>
        <xdr:cNvSpPr/>
      </xdr:nvSpPr>
      <xdr:spPr>
        <a:xfrm>
          <a:off x="14744700" y="5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131563</xdr:rowOff>
    </xdr:from>
    <xdr:to>
      <xdr:col>72</xdr:col>
      <xdr:colOff>123825</xdr:colOff>
      <xdr:row>30</xdr:row>
      <xdr:rowOff>61713</xdr:rowOff>
    </xdr:to>
    <xdr:sp macro="" textlink="">
      <xdr:nvSpPr>
        <xdr:cNvPr id="146" name="フローチャート: 判断 145">
          <a:extLst>
            <a:ext uri="{FF2B5EF4-FFF2-40B4-BE49-F238E27FC236}">
              <a16:creationId xmlns:a16="http://schemas.microsoft.com/office/drawing/2014/main" id="{C71E25A8-B0C3-4005-B721-1B65900C90FE}"/>
            </a:ext>
          </a:extLst>
        </xdr:cNvPr>
        <xdr:cNvSpPr/>
      </xdr:nvSpPr>
      <xdr:spPr>
        <a:xfrm>
          <a:off x="14033500" y="5103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100103</xdr:rowOff>
    </xdr:from>
    <xdr:to>
      <xdr:col>68</xdr:col>
      <xdr:colOff>123825</xdr:colOff>
      <xdr:row>30</xdr:row>
      <xdr:rowOff>30253</xdr:rowOff>
    </xdr:to>
    <xdr:sp macro="" textlink="">
      <xdr:nvSpPr>
        <xdr:cNvPr id="147" name="フローチャート: 判断 146">
          <a:extLst>
            <a:ext uri="{FF2B5EF4-FFF2-40B4-BE49-F238E27FC236}">
              <a16:creationId xmlns:a16="http://schemas.microsoft.com/office/drawing/2014/main" id="{D4F23131-3E89-41ED-A42E-02716D46C1E7}"/>
            </a:ext>
          </a:extLst>
        </xdr:cNvPr>
        <xdr:cNvSpPr/>
      </xdr:nvSpPr>
      <xdr:spPr>
        <a:xfrm>
          <a:off x="13271500" y="50721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155657</xdr:rowOff>
    </xdr:from>
    <xdr:to>
      <xdr:col>64</xdr:col>
      <xdr:colOff>123825</xdr:colOff>
      <xdr:row>31</xdr:row>
      <xdr:rowOff>85807</xdr:rowOff>
    </xdr:to>
    <xdr:sp macro="" textlink="">
      <xdr:nvSpPr>
        <xdr:cNvPr id="148" name="フローチャート: 判断 147">
          <a:extLst>
            <a:ext uri="{FF2B5EF4-FFF2-40B4-BE49-F238E27FC236}">
              <a16:creationId xmlns:a16="http://schemas.microsoft.com/office/drawing/2014/main" id="{0101FC10-01F1-440F-828C-119693E95B13}"/>
            </a:ext>
          </a:extLst>
        </xdr:cNvPr>
        <xdr:cNvSpPr/>
      </xdr:nvSpPr>
      <xdr:spPr>
        <a:xfrm>
          <a:off x="12509500" y="529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31</xdr:row>
      <xdr:rowOff>32938</xdr:rowOff>
    </xdr:from>
    <xdr:to>
      <xdr:col>60</xdr:col>
      <xdr:colOff>123825</xdr:colOff>
      <xdr:row>31</xdr:row>
      <xdr:rowOff>134538</xdr:rowOff>
    </xdr:to>
    <xdr:sp macro="" textlink="">
      <xdr:nvSpPr>
        <xdr:cNvPr id="149" name="フローチャート: 判断 148">
          <a:extLst>
            <a:ext uri="{FF2B5EF4-FFF2-40B4-BE49-F238E27FC236}">
              <a16:creationId xmlns:a16="http://schemas.microsoft.com/office/drawing/2014/main" id="{AA4AD11F-1681-416C-9866-50C9B25F7081}"/>
            </a:ext>
          </a:extLst>
        </xdr:cNvPr>
        <xdr:cNvSpPr/>
      </xdr:nvSpPr>
      <xdr:spPr>
        <a:xfrm>
          <a:off x="11747500" y="5347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50" name="テキスト ボックス 149">
          <a:extLst>
            <a:ext uri="{FF2B5EF4-FFF2-40B4-BE49-F238E27FC236}">
              <a16:creationId xmlns:a16="http://schemas.microsoft.com/office/drawing/2014/main" id="{F4595475-BDE4-45BD-A93C-18945542B19A}"/>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51" name="テキスト ボックス 150">
          <a:extLst>
            <a:ext uri="{FF2B5EF4-FFF2-40B4-BE49-F238E27FC236}">
              <a16:creationId xmlns:a16="http://schemas.microsoft.com/office/drawing/2014/main" id="{3B455F71-9B51-40CE-A6FA-44903580A9EF}"/>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52" name="テキスト ボックス 151">
          <a:extLst>
            <a:ext uri="{FF2B5EF4-FFF2-40B4-BE49-F238E27FC236}">
              <a16:creationId xmlns:a16="http://schemas.microsoft.com/office/drawing/2014/main" id="{D9D1D717-5BA3-457E-9786-CBD5C4C658FC}"/>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53" name="テキスト ボックス 152">
          <a:extLst>
            <a:ext uri="{FF2B5EF4-FFF2-40B4-BE49-F238E27FC236}">
              <a16:creationId xmlns:a16="http://schemas.microsoft.com/office/drawing/2014/main" id="{8A09C67D-D8A8-496F-BFB2-A1D7E6D0750F}"/>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54" name="テキスト ボックス 153">
          <a:extLst>
            <a:ext uri="{FF2B5EF4-FFF2-40B4-BE49-F238E27FC236}">
              <a16:creationId xmlns:a16="http://schemas.microsoft.com/office/drawing/2014/main" id="{4F2BC877-4707-4F3D-A43C-E4D5D3C6381D}"/>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11394</xdr:rowOff>
    </xdr:from>
    <xdr:to>
      <xdr:col>76</xdr:col>
      <xdr:colOff>73025</xdr:colOff>
      <xdr:row>28</xdr:row>
      <xdr:rowOff>112994</xdr:rowOff>
    </xdr:to>
    <xdr:sp macro="" textlink="">
      <xdr:nvSpPr>
        <xdr:cNvPr id="155" name="楕円 154">
          <a:extLst>
            <a:ext uri="{FF2B5EF4-FFF2-40B4-BE49-F238E27FC236}">
              <a16:creationId xmlns:a16="http://schemas.microsoft.com/office/drawing/2014/main" id="{AADA91F1-6CB8-437B-AB40-32DFD0E9896E}"/>
            </a:ext>
          </a:extLst>
        </xdr:cNvPr>
        <xdr:cNvSpPr/>
      </xdr:nvSpPr>
      <xdr:spPr>
        <a:xfrm>
          <a:off x="14744700" y="4811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34271</xdr:rowOff>
    </xdr:from>
    <xdr:ext cx="469744" cy="259045"/>
    <xdr:sp macro="" textlink="">
      <xdr:nvSpPr>
        <xdr:cNvPr id="156" name="債務償還比率該当値テキスト">
          <a:extLst>
            <a:ext uri="{FF2B5EF4-FFF2-40B4-BE49-F238E27FC236}">
              <a16:creationId xmlns:a16="http://schemas.microsoft.com/office/drawing/2014/main" id="{B7200C72-16A6-4FD4-9C42-1B3BC698B952}"/>
            </a:ext>
          </a:extLst>
        </xdr:cNvPr>
        <xdr:cNvSpPr txBox="1"/>
      </xdr:nvSpPr>
      <xdr:spPr>
        <a:xfrm>
          <a:off x="14846300" y="4663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21726</xdr:rowOff>
    </xdr:from>
    <xdr:to>
      <xdr:col>72</xdr:col>
      <xdr:colOff>123825</xdr:colOff>
      <xdr:row>28</xdr:row>
      <xdr:rowOff>123326</xdr:rowOff>
    </xdr:to>
    <xdr:sp macro="" textlink="">
      <xdr:nvSpPr>
        <xdr:cNvPr id="157" name="楕円 156">
          <a:extLst>
            <a:ext uri="{FF2B5EF4-FFF2-40B4-BE49-F238E27FC236}">
              <a16:creationId xmlns:a16="http://schemas.microsoft.com/office/drawing/2014/main" id="{A31A9BC2-C7CB-448F-AE16-CA3BCF9A6642}"/>
            </a:ext>
          </a:extLst>
        </xdr:cNvPr>
        <xdr:cNvSpPr/>
      </xdr:nvSpPr>
      <xdr:spPr>
        <a:xfrm>
          <a:off x="14033500" y="4822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62194</xdr:rowOff>
    </xdr:from>
    <xdr:to>
      <xdr:col>76</xdr:col>
      <xdr:colOff>22225</xdr:colOff>
      <xdr:row>28</xdr:row>
      <xdr:rowOff>72526</xdr:rowOff>
    </xdr:to>
    <xdr:cxnSp macro="">
      <xdr:nvCxnSpPr>
        <xdr:cNvPr id="158" name="直線コネクタ 157">
          <a:extLst>
            <a:ext uri="{FF2B5EF4-FFF2-40B4-BE49-F238E27FC236}">
              <a16:creationId xmlns:a16="http://schemas.microsoft.com/office/drawing/2014/main" id="{253ADCA9-E6C1-4F26-8BFC-35D0C2E6FBA4}"/>
            </a:ext>
          </a:extLst>
        </xdr:cNvPr>
        <xdr:cNvCxnSpPr/>
      </xdr:nvCxnSpPr>
      <xdr:spPr>
        <a:xfrm flipV="1">
          <a:off x="14084300" y="4862794"/>
          <a:ext cx="711200" cy="103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70458</xdr:rowOff>
    </xdr:from>
    <xdr:to>
      <xdr:col>68</xdr:col>
      <xdr:colOff>123825</xdr:colOff>
      <xdr:row>29</xdr:row>
      <xdr:rowOff>608</xdr:rowOff>
    </xdr:to>
    <xdr:sp macro="" textlink="">
      <xdr:nvSpPr>
        <xdr:cNvPr id="159" name="楕円 158">
          <a:extLst>
            <a:ext uri="{FF2B5EF4-FFF2-40B4-BE49-F238E27FC236}">
              <a16:creationId xmlns:a16="http://schemas.microsoft.com/office/drawing/2014/main" id="{9416C640-CB1D-4B67-BB66-E72F92516DA4}"/>
            </a:ext>
          </a:extLst>
        </xdr:cNvPr>
        <xdr:cNvSpPr/>
      </xdr:nvSpPr>
      <xdr:spPr>
        <a:xfrm>
          <a:off x="13271500" y="4871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72526</xdr:rowOff>
    </xdr:from>
    <xdr:to>
      <xdr:col>72</xdr:col>
      <xdr:colOff>73025</xdr:colOff>
      <xdr:row>28</xdr:row>
      <xdr:rowOff>121258</xdr:rowOff>
    </xdr:to>
    <xdr:cxnSp macro="">
      <xdr:nvCxnSpPr>
        <xdr:cNvPr id="160" name="直線コネクタ 159">
          <a:extLst>
            <a:ext uri="{FF2B5EF4-FFF2-40B4-BE49-F238E27FC236}">
              <a16:creationId xmlns:a16="http://schemas.microsoft.com/office/drawing/2014/main" id="{79F9C7C1-2C7B-491E-B2E3-1A7A5A55F063}"/>
            </a:ext>
          </a:extLst>
        </xdr:cNvPr>
        <xdr:cNvCxnSpPr/>
      </xdr:nvCxnSpPr>
      <xdr:spPr>
        <a:xfrm flipV="1">
          <a:off x="13322300" y="4873126"/>
          <a:ext cx="762000" cy="4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163603</xdr:rowOff>
    </xdr:from>
    <xdr:to>
      <xdr:col>64</xdr:col>
      <xdr:colOff>123825</xdr:colOff>
      <xdr:row>29</xdr:row>
      <xdr:rowOff>93753</xdr:rowOff>
    </xdr:to>
    <xdr:sp macro="" textlink="">
      <xdr:nvSpPr>
        <xdr:cNvPr id="161" name="楕円 160">
          <a:extLst>
            <a:ext uri="{FF2B5EF4-FFF2-40B4-BE49-F238E27FC236}">
              <a16:creationId xmlns:a16="http://schemas.microsoft.com/office/drawing/2014/main" id="{FCBDAB87-E190-428E-9047-739924A8A475}"/>
            </a:ext>
          </a:extLst>
        </xdr:cNvPr>
        <xdr:cNvSpPr/>
      </xdr:nvSpPr>
      <xdr:spPr>
        <a:xfrm>
          <a:off x="12509500" y="4964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121258</xdr:rowOff>
    </xdr:from>
    <xdr:to>
      <xdr:col>68</xdr:col>
      <xdr:colOff>73025</xdr:colOff>
      <xdr:row>29</xdr:row>
      <xdr:rowOff>42953</xdr:rowOff>
    </xdr:to>
    <xdr:cxnSp macro="">
      <xdr:nvCxnSpPr>
        <xdr:cNvPr id="162" name="直線コネクタ 161">
          <a:extLst>
            <a:ext uri="{FF2B5EF4-FFF2-40B4-BE49-F238E27FC236}">
              <a16:creationId xmlns:a16="http://schemas.microsoft.com/office/drawing/2014/main" id="{48C3D7BF-8F0E-4990-9762-0D5F679B5677}"/>
            </a:ext>
          </a:extLst>
        </xdr:cNvPr>
        <xdr:cNvCxnSpPr/>
      </xdr:nvCxnSpPr>
      <xdr:spPr>
        <a:xfrm flipV="1">
          <a:off x="12560300" y="4921858"/>
          <a:ext cx="762000" cy="93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58157</xdr:rowOff>
    </xdr:from>
    <xdr:to>
      <xdr:col>60</xdr:col>
      <xdr:colOff>123825</xdr:colOff>
      <xdr:row>29</xdr:row>
      <xdr:rowOff>159757</xdr:rowOff>
    </xdr:to>
    <xdr:sp macro="" textlink="">
      <xdr:nvSpPr>
        <xdr:cNvPr id="163" name="楕円 162">
          <a:extLst>
            <a:ext uri="{FF2B5EF4-FFF2-40B4-BE49-F238E27FC236}">
              <a16:creationId xmlns:a16="http://schemas.microsoft.com/office/drawing/2014/main" id="{BC25B0E0-B465-4F0D-BBAC-453BD909C0CE}"/>
            </a:ext>
          </a:extLst>
        </xdr:cNvPr>
        <xdr:cNvSpPr/>
      </xdr:nvSpPr>
      <xdr:spPr>
        <a:xfrm>
          <a:off x="11747500" y="50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42953</xdr:rowOff>
    </xdr:from>
    <xdr:to>
      <xdr:col>64</xdr:col>
      <xdr:colOff>73025</xdr:colOff>
      <xdr:row>29</xdr:row>
      <xdr:rowOff>108957</xdr:rowOff>
    </xdr:to>
    <xdr:cxnSp macro="">
      <xdr:nvCxnSpPr>
        <xdr:cNvPr id="164" name="直線コネクタ 163">
          <a:extLst>
            <a:ext uri="{FF2B5EF4-FFF2-40B4-BE49-F238E27FC236}">
              <a16:creationId xmlns:a16="http://schemas.microsoft.com/office/drawing/2014/main" id="{DA774C57-B455-42FF-8FD2-80B95483E408}"/>
            </a:ext>
          </a:extLst>
        </xdr:cNvPr>
        <xdr:cNvCxnSpPr/>
      </xdr:nvCxnSpPr>
      <xdr:spPr>
        <a:xfrm flipV="1">
          <a:off x="11798300" y="5015003"/>
          <a:ext cx="762000" cy="66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52840</xdr:rowOff>
    </xdr:from>
    <xdr:ext cx="469744" cy="259045"/>
    <xdr:sp macro="" textlink="">
      <xdr:nvSpPr>
        <xdr:cNvPr id="165" name="n_1aveValue債務償還比率">
          <a:extLst>
            <a:ext uri="{FF2B5EF4-FFF2-40B4-BE49-F238E27FC236}">
              <a16:creationId xmlns:a16="http://schemas.microsoft.com/office/drawing/2014/main" id="{29288204-0B28-42D8-B424-183F30E92115}"/>
            </a:ext>
          </a:extLst>
        </xdr:cNvPr>
        <xdr:cNvSpPr txBox="1"/>
      </xdr:nvSpPr>
      <xdr:spPr>
        <a:xfrm>
          <a:off x="13836727" y="5196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21380</xdr:rowOff>
    </xdr:from>
    <xdr:ext cx="469744" cy="259045"/>
    <xdr:sp macro="" textlink="">
      <xdr:nvSpPr>
        <xdr:cNvPr id="166" name="n_2aveValue債務償還比率">
          <a:extLst>
            <a:ext uri="{FF2B5EF4-FFF2-40B4-BE49-F238E27FC236}">
              <a16:creationId xmlns:a16="http://schemas.microsoft.com/office/drawing/2014/main" id="{7516CE14-A19C-472A-A61B-C01CE31B656A}"/>
            </a:ext>
          </a:extLst>
        </xdr:cNvPr>
        <xdr:cNvSpPr txBox="1"/>
      </xdr:nvSpPr>
      <xdr:spPr>
        <a:xfrm>
          <a:off x="13087427" y="51648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76934</xdr:rowOff>
    </xdr:from>
    <xdr:ext cx="469744" cy="259045"/>
    <xdr:sp macro="" textlink="">
      <xdr:nvSpPr>
        <xdr:cNvPr id="167" name="n_3aveValue債務償還比率">
          <a:extLst>
            <a:ext uri="{FF2B5EF4-FFF2-40B4-BE49-F238E27FC236}">
              <a16:creationId xmlns:a16="http://schemas.microsoft.com/office/drawing/2014/main" id="{7C672F01-293E-4B55-BDC6-C0AE78C8A5F5}"/>
            </a:ext>
          </a:extLst>
        </xdr:cNvPr>
        <xdr:cNvSpPr txBox="1"/>
      </xdr:nvSpPr>
      <xdr:spPr>
        <a:xfrm>
          <a:off x="12325427" y="5391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125665</xdr:rowOff>
    </xdr:from>
    <xdr:ext cx="469744" cy="259045"/>
    <xdr:sp macro="" textlink="">
      <xdr:nvSpPr>
        <xdr:cNvPr id="168" name="n_4aveValue債務償還比率">
          <a:extLst>
            <a:ext uri="{FF2B5EF4-FFF2-40B4-BE49-F238E27FC236}">
              <a16:creationId xmlns:a16="http://schemas.microsoft.com/office/drawing/2014/main" id="{BC9E6AEF-BE09-4CD6-8B82-B7109FD3FE5F}"/>
            </a:ext>
          </a:extLst>
        </xdr:cNvPr>
        <xdr:cNvSpPr txBox="1"/>
      </xdr:nvSpPr>
      <xdr:spPr>
        <a:xfrm>
          <a:off x="11563427" y="54406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139853</xdr:rowOff>
    </xdr:from>
    <xdr:ext cx="469744" cy="259045"/>
    <xdr:sp macro="" textlink="">
      <xdr:nvSpPr>
        <xdr:cNvPr id="169" name="n_1mainValue債務償還比率">
          <a:extLst>
            <a:ext uri="{FF2B5EF4-FFF2-40B4-BE49-F238E27FC236}">
              <a16:creationId xmlns:a16="http://schemas.microsoft.com/office/drawing/2014/main" id="{B5803F1B-D42C-48AD-8C20-CC5B272B668A}"/>
            </a:ext>
          </a:extLst>
        </xdr:cNvPr>
        <xdr:cNvSpPr txBox="1"/>
      </xdr:nvSpPr>
      <xdr:spPr>
        <a:xfrm>
          <a:off x="13836727" y="4597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17135</xdr:rowOff>
    </xdr:from>
    <xdr:ext cx="469744" cy="259045"/>
    <xdr:sp macro="" textlink="">
      <xdr:nvSpPr>
        <xdr:cNvPr id="170" name="n_2mainValue債務償還比率">
          <a:extLst>
            <a:ext uri="{FF2B5EF4-FFF2-40B4-BE49-F238E27FC236}">
              <a16:creationId xmlns:a16="http://schemas.microsoft.com/office/drawing/2014/main" id="{AA6EF1FA-514D-41BA-88FE-D104C2EFABB8}"/>
            </a:ext>
          </a:extLst>
        </xdr:cNvPr>
        <xdr:cNvSpPr txBox="1"/>
      </xdr:nvSpPr>
      <xdr:spPr>
        <a:xfrm>
          <a:off x="13087427" y="46462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110280</xdr:rowOff>
    </xdr:from>
    <xdr:ext cx="469744" cy="259045"/>
    <xdr:sp macro="" textlink="">
      <xdr:nvSpPr>
        <xdr:cNvPr id="171" name="n_3mainValue債務償還比率">
          <a:extLst>
            <a:ext uri="{FF2B5EF4-FFF2-40B4-BE49-F238E27FC236}">
              <a16:creationId xmlns:a16="http://schemas.microsoft.com/office/drawing/2014/main" id="{08348C49-8201-47F0-901A-4773E5E4467B}"/>
            </a:ext>
          </a:extLst>
        </xdr:cNvPr>
        <xdr:cNvSpPr txBox="1"/>
      </xdr:nvSpPr>
      <xdr:spPr>
        <a:xfrm>
          <a:off x="12325427" y="47394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4834</xdr:rowOff>
    </xdr:from>
    <xdr:ext cx="469744" cy="259045"/>
    <xdr:sp macro="" textlink="">
      <xdr:nvSpPr>
        <xdr:cNvPr id="172" name="n_4mainValue債務償還比率">
          <a:extLst>
            <a:ext uri="{FF2B5EF4-FFF2-40B4-BE49-F238E27FC236}">
              <a16:creationId xmlns:a16="http://schemas.microsoft.com/office/drawing/2014/main" id="{91095E98-6BA4-4668-A232-69368A770448}"/>
            </a:ext>
          </a:extLst>
        </xdr:cNvPr>
        <xdr:cNvSpPr txBox="1"/>
      </xdr:nvSpPr>
      <xdr:spPr>
        <a:xfrm>
          <a:off x="11563427" y="4805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73" name="正方形/長方形 172">
          <a:extLst>
            <a:ext uri="{FF2B5EF4-FFF2-40B4-BE49-F238E27FC236}">
              <a16:creationId xmlns:a16="http://schemas.microsoft.com/office/drawing/2014/main" id="{D27F3EE8-223E-434E-B99B-4022810150E2}"/>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74" name="正方形/長方形 173">
          <a:extLst>
            <a:ext uri="{FF2B5EF4-FFF2-40B4-BE49-F238E27FC236}">
              <a16:creationId xmlns:a16="http://schemas.microsoft.com/office/drawing/2014/main" id="{EB519176-DEC0-4F17-9AA7-9892E78321A9}"/>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75" name="テキスト ボックス 174">
          <a:extLst>
            <a:ext uri="{FF2B5EF4-FFF2-40B4-BE49-F238E27FC236}">
              <a16:creationId xmlns:a16="http://schemas.microsoft.com/office/drawing/2014/main" id="{978CA43D-01C0-440E-A49B-A9DFD29020FF}"/>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6" name="テキスト ボックス 175">
          <a:extLst>
            <a:ext uri="{FF2B5EF4-FFF2-40B4-BE49-F238E27FC236}">
              <a16:creationId xmlns:a16="http://schemas.microsoft.com/office/drawing/2014/main" id="{60D23EC9-B3E4-4475-9A0D-69BDE81B5430}"/>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7" name="テキスト ボックス 176">
          <a:extLst>
            <a:ext uri="{FF2B5EF4-FFF2-40B4-BE49-F238E27FC236}">
              <a16:creationId xmlns:a16="http://schemas.microsoft.com/office/drawing/2014/main" id="{549F3D20-A35E-4784-8095-D123530F0C1F}"/>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8" name="テキスト ボックス 177">
          <a:extLst>
            <a:ext uri="{FF2B5EF4-FFF2-40B4-BE49-F238E27FC236}">
              <a16:creationId xmlns:a16="http://schemas.microsoft.com/office/drawing/2014/main" id="{FBADB3C0-4530-4EB8-87AD-ED3DF9F8B5CD}"/>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54027708-53E2-42F1-8D55-106635283A9A}"/>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5520CB4-7513-4396-8591-E7B0B67139DC}"/>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CC2CB4D7-5094-4F33-ABBA-9AA44A778075}"/>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D102D206-5E5F-4AD2-BF66-3C68CE62035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C78A217F-B8EB-4F36-8FC9-2C51DE8BCBC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2306E33-58DF-4479-A78C-F5811C8B1BA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96BD109-8305-48F8-902D-895EDADE0035}"/>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15175EEB-306A-46FA-A733-955F043859F5}"/>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5E0AE20-E19D-4C66-BC3A-147FB99C2305}"/>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7FDBDF2-6702-4EC2-9EE6-FE85FC3F60FB}"/>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17,130
17,016
214.00
19,166,198
18,307,002
408,333
9,992,814
17,444,591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1A8DB046-4401-448F-8479-425072657104}"/>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C31744D-9CC1-4C07-B141-862D3FF1D0A3}"/>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44ECF54-3C33-4975-AA60-976D1CD93078}"/>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7FF03E81-566C-4176-BB7E-B5CC39AF96D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4D3447A-2907-466C-BD5C-436D6C64B95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9B8DBBA0-ED87-4A81-B55D-720E0BA3D2E6}"/>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FCD7C371-C44A-4ED0-8E45-3BA91879789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982B58EF-81C4-47E9-9D1E-DB4C8F7003A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6241874-416D-40F3-8333-A943844C512F}"/>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628B7A66-21D1-4EBB-A6BC-146C15007FA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E32A647F-C829-4723-A2FB-CA62EB8C867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608C8A0A-4D71-4D48-BAD2-A6E025EA858D}"/>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5771058E-EEEC-41CA-AD2F-BBE8191400C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A0A40228-E794-43A7-AC6A-AA1E576178D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16BF7BB7-9D80-49F0-9B30-B8234EBBE7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38BCE3BB-848A-47DB-BA79-67D2BF8F3FCD}"/>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4003505B-3730-4BF6-95C9-0DF6FFE6EA43}"/>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B782710C-F88C-4C22-AAD1-2DCE2C8FAD4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04A5A635-320E-4082-B439-DC42B6AA21F5}"/>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2073E11A-30A9-4BE7-827D-D5EDED35B72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A434500-A704-49E4-A5E5-B55ED7522FFA}"/>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325865D-7B5C-4A49-8446-5FA862A01A7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F2555F6F-5BE9-4986-9073-583D3AE4C852}"/>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CB74CE7-D78E-491F-8306-7AB87BA648F6}"/>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5F4A993-C559-4D32-ACEF-65CB3DE0152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83680EE-F776-42A0-8915-68757495E5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EA233161-CC58-4C0C-AAEC-BC5FC09AF5B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A0D91DE-1A07-44E7-B499-32EDF84A1B0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286C490F-D55D-44F9-B845-FE69B9F13E9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DABA917-C20B-4ACE-90C5-DDF1CA538387}"/>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833ECCC8-CCA1-4F67-9DEB-4D3DA8EB5FAD}"/>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D7832E8B-AA96-4155-A86A-1796F070ECF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D4E07C0D-87C1-4734-9D54-3AF9284AAE7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ED7781E9-8C7D-4A96-A124-97E7E89B52C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665A3A0-D9AD-4BB7-AA6A-EBF6E8D1B71E}"/>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8D058B4-B902-4EC4-904F-DB3C927E996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A50797BD-2AFB-49DC-A177-CBEAB4977DC4}"/>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FF743F13-4CD3-45F8-A055-8F2351254786}"/>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2392B4D-AA98-4109-8CF3-C09B4F642D1B}"/>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69BCC3EE-D92A-4416-BB76-AB2F54CDFCA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1AC5C5E4-099B-4835-8E6B-7782C180682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DC77ADCC-7F7F-4884-BD8D-106DA62D631D}"/>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2F8F86C4-F989-4125-A212-A197562D173A}"/>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1E1B2A19-EEB0-4FBE-B429-088629F3DB23}"/>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7A2EFC29-FC12-4B3A-A65E-D8803409B1D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112395</xdr:rowOff>
    </xdr:from>
    <xdr:to>
      <xdr:col>24</xdr:col>
      <xdr:colOff>62865</xdr:colOff>
      <xdr:row>41</xdr:row>
      <xdr:rowOff>102870</xdr:rowOff>
    </xdr:to>
    <xdr:cxnSp macro="">
      <xdr:nvCxnSpPr>
        <xdr:cNvPr id="57" name="直線コネクタ 56">
          <a:extLst>
            <a:ext uri="{FF2B5EF4-FFF2-40B4-BE49-F238E27FC236}">
              <a16:creationId xmlns:a16="http://schemas.microsoft.com/office/drawing/2014/main" id="{2193CD2C-7DED-49F2-92BC-0AF9D1BD088C}"/>
            </a:ext>
          </a:extLst>
        </xdr:cNvPr>
        <xdr:cNvCxnSpPr/>
      </xdr:nvCxnSpPr>
      <xdr:spPr>
        <a:xfrm flipV="1">
          <a:off x="4634865" y="5770245"/>
          <a:ext cx="0" cy="1362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106697</xdr:rowOff>
    </xdr:from>
    <xdr:ext cx="405111" cy="259045"/>
    <xdr:sp macro="" textlink="">
      <xdr:nvSpPr>
        <xdr:cNvPr id="58" name="【道路】&#10;有形固定資産減価償却率最小値テキスト">
          <a:extLst>
            <a:ext uri="{FF2B5EF4-FFF2-40B4-BE49-F238E27FC236}">
              <a16:creationId xmlns:a16="http://schemas.microsoft.com/office/drawing/2014/main" id="{97C7465C-1517-4F6A-9DAE-C4C3DAF7670B}"/>
            </a:ext>
          </a:extLst>
        </xdr:cNvPr>
        <xdr:cNvSpPr txBox="1"/>
      </xdr:nvSpPr>
      <xdr:spPr>
        <a:xfrm>
          <a:off x="4673600" y="7136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102870</xdr:rowOff>
    </xdr:from>
    <xdr:to>
      <xdr:col>24</xdr:col>
      <xdr:colOff>152400</xdr:colOff>
      <xdr:row>41</xdr:row>
      <xdr:rowOff>102870</xdr:rowOff>
    </xdr:to>
    <xdr:cxnSp macro="">
      <xdr:nvCxnSpPr>
        <xdr:cNvPr id="59" name="直線コネクタ 58">
          <a:extLst>
            <a:ext uri="{FF2B5EF4-FFF2-40B4-BE49-F238E27FC236}">
              <a16:creationId xmlns:a16="http://schemas.microsoft.com/office/drawing/2014/main" id="{8D1B2B11-4746-4A25-AAA3-FA5C8A29B537}"/>
            </a:ext>
          </a:extLst>
        </xdr:cNvPr>
        <xdr:cNvCxnSpPr/>
      </xdr:nvCxnSpPr>
      <xdr:spPr>
        <a:xfrm>
          <a:off x="4546600" y="7132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595F1B08-B57E-48F8-B27E-0847AB9EFA74}"/>
            </a:ext>
          </a:extLst>
        </xdr:cNvPr>
        <xdr:cNvSpPr txBox="1"/>
      </xdr:nvSpPr>
      <xdr:spPr>
        <a:xfrm>
          <a:off x="4673600" y="5545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112395</xdr:rowOff>
    </xdr:from>
    <xdr:to>
      <xdr:col>24</xdr:col>
      <xdr:colOff>152400</xdr:colOff>
      <xdr:row>33</xdr:row>
      <xdr:rowOff>112395</xdr:rowOff>
    </xdr:to>
    <xdr:cxnSp macro="">
      <xdr:nvCxnSpPr>
        <xdr:cNvPr id="61" name="直線コネクタ 60">
          <a:extLst>
            <a:ext uri="{FF2B5EF4-FFF2-40B4-BE49-F238E27FC236}">
              <a16:creationId xmlns:a16="http://schemas.microsoft.com/office/drawing/2014/main" id="{67B9A735-E5BA-4E56-A9D7-A46918A76592}"/>
            </a:ext>
          </a:extLst>
        </xdr:cNvPr>
        <xdr:cNvCxnSpPr/>
      </xdr:nvCxnSpPr>
      <xdr:spPr>
        <a:xfrm>
          <a:off x="4546600" y="5770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32402</xdr:rowOff>
    </xdr:from>
    <xdr:ext cx="405111" cy="259045"/>
    <xdr:sp macro="" textlink="">
      <xdr:nvSpPr>
        <xdr:cNvPr id="62" name="【道路】&#10;有形固定資産減価償却率平均値テキスト">
          <a:extLst>
            <a:ext uri="{FF2B5EF4-FFF2-40B4-BE49-F238E27FC236}">
              <a16:creationId xmlns:a16="http://schemas.microsoft.com/office/drawing/2014/main" id="{1CD2F686-B509-45B9-8302-2352FDAED762}"/>
            </a:ext>
          </a:extLst>
        </xdr:cNvPr>
        <xdr:cNvSpPr txBox="1"/>
      </xdr:nvSpPr>
      <xdr:spPr>
        <a:xfrm>
          <a:off x="4673600" y="654750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53975</xdr:rowOff>
    </xdr:from>
    <xdr:to>
      <xdr:col>24</xdr:col>
      <xdr:colOff>114300</xdr:colOff>
      <xdr:row>38</xdr:row>
      <xdr:rowOff>155575</xdr:rowOff>
    </xdr:to>
    <xdr:sp macro="" textlink="">
      <xdr:nvSpPr>
        <xdr:cNvPr id="63" name="フローチャート: 判断 62">
          <a:extLst>
            <a:ext uri="{FF2B5EF4-FFF2-40B4-BE49-F238E27FC236}">
              <a16:creationId xmlns:a16="http://schemas.microsoft.com/office/drawing/2014/main" id="{C089646B-D9CD-4027-9E4C-B012903E1965}"/>
            </a:ext>
          </a:extLst>
        </xdr:cNvPr>
        <xdr:cNvSpPr/>
      </xdr:nvSpPr>
      <xdr:spPr>
        <a:xfrm>
          <a:off x="4584700" y="656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57785</xdr:rowOff>
    </xdr:from>
    <xdr:to>
      <xdr:col>20</xdr:col>
      <xdr:colOff>38100</xdr:colOff>
      <xdr:row>38</xdr:row>
      <xdr:rowOff>159385</xdr:rowOff>
    </xdr:to>
    <xdr:sp macro="" textlink="">
      <xdr:nvSpPr>
        <xdr:cNvPr id="64" name="フローチャート: 判断 63">
          <a:extLst>
            <a:ext uri="{FF2B5EF4-FFF2-40B4-BE49-F238E27FC236}">
              <a16:creationId xmlns:a16="http://schemas.microsoft.com/office/drawing/2014/main" id="{9CB4B2EC-4157-4288-8924-DF2702353ECD}"/>
            </a:ext>
          </a:extLst>
        </xdr:cNvPr>
        <xdr:cNvSpPr/>
      </xdr:nvSpPr>
      <xdr:spPr>
        <a:xfrm>
          <a:off x="3746500" y="6572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31115</xdr:rowOff>
    </xdr:from>
    <xdr:to>
      <xdr:col>15</xdr:col>
      <xdr:colOff>101600</xdr:colOff>
      <xdr:row>38</xdr:row>
      <xdr:rowOff>132715</xdr:rowOff>
    </xdr:to>
    <xdr:sp macro="" textlink="">
      <xdr:nvSpPr>
        <xdr:cNvPr id="65" name="フローチャート: 判断 64">
          <a:extLst>
            <a:ext uri="{FF2B5EF4-FFF2-40B4-BE49-F238E27FC236}">
              <a16:creationId xmlns:a16="http://schemas.microsoft.com/office/drawing/2014/main" id="{D4902151-4078-4114-8B6C-0C4CDA165661}"/>
            </a:ext>
          </a:extLst>
        </xdr:cNvPr>
        <xdr:cNvSpPr/>
      </xdr:nvSpPr>
      <xdr:spPr>
        <a:xfrm>
          <a:off x="2857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143510</xdr:rowOff>
    </xdr:from>
    <xdr:to>
      <xdr:col>10</xdr:col>
      <xdr:colOff>165100</xdr:colOff>
      <xdr:row>38</xdr:row>
      <xdr:rowOff>73660</xdr:rowOff>
    </xdr:to>
    <xdr:sp macro="" textlink="">
      <xdr:nvSpPr>
        <xdr:cNvPr id="66" name="フローチャート: 判断 65">
          <a:extLst>
            <a:ext uri="{FF2B5EF4-FFF2-40B4-BE49-F238E27FC236}">
              <a16:creationId xmlns:a16="http://schemas.microsoft.com/office/drawing/2014/main" id="{BB6A05A5-8171-4CFD-B332-40C6CB926C71}"/>
            </a:ext>
          </a:extLst>
        </xdr:cNvPr>
        <xdr:cNvSpPr/>
      </xdr:nvSpPr>
      <xdr:spPr>
        <a:xfrm>
          <a:off x="1968500" y="648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124460</xdr:rowOff>
    </xdr:from>
    <xdr:to>
      <xdr:col>6</xdr:col>
      <xdr:colOff>38100</xdr:colOff>
      <xdr:row>38</xdr:row>
      <xdr:rowOff>54610</xdr:rowOff>
    </xdr:to>
    <xdr:sp macro="" textlink="">
      <xdr:nvSpPr>
        <xdr:cNvPr id="67" name="フローチャート: 判断 66">
          <a:extLst>
            <a:ext uri="{FF2B5EF4-FFF2-40B4-BE49-F238E27FC236}">
              <a16:creationId xmlns:a16="http://schemas.microsoft.com/office/drawing/2014/main" id="{43742E7B-4B06-4C6D-91A8-5EC3DEE07ABF}"/>
            </a:ext>
          </a:extLst>
        </xdr:cNvPr>
        <xdr:cNvSpPr/>
      </xdr:nvSpPr>
      <xdr:spPr>
        <a:xfrm>
          <a:off x="1079500" y="6468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88DD6BEE-8C1F-4426-96F0-657ADC172D06}"/>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E968375-8D75-4B0B-89D4-4E986FD4437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C09E3375-2A72-430F-9E3B-D538F439F6A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E8BCA447-3553-43BE-BC78-81FD34219E0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B708B44-0EF6-4111-B229-13335120774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170180</xdr:rowOff>
    </xdr:from>
    <xdr:to>
      <xdr:col>24</xdr:col>
      <xdr:colOff>114300</xdr:colOff>
      <xdr:row>37</xdr:row>
      <xdr:rowOff>100330</xdr:rowOff>
    </xdr:to>
    <xdr:sp macro="" textlink="">
      <xdr:nvSpPr>
        <xdr:cNvPr id="73" name="楕円 72">
          <a:extLst>
            <a:ext uri="{FF2B5EF4-FFF2-40B4-BE49-F238E27FC236}">
              <a16:creationId xmlns:a16="http://schemas.microsoft.com/office/drawing/2014/main" id="{55D12905-56FD-4DFF-98BB-E0A82F486553}"/>
            </a:ext>
          </a:extLst>
        </xdr:cNvPr>
        <xdr:cNvSpPr/>
      </xdr:nvSpPr>
      <xdr:spPr>
        <a:xfrm>
          <a:off x="4584700" y="6342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21607</xdr:rowOff>
    </xdr:from>
    <xdr:ext cx="405111" cy="259045"/>
    <xdr:sp macro="" textlink="">
      <xdr:nvSpPr>
        <xdr:cNvPr id="74" name="【道路】&#10;有形固定資産減価償却率該当値テキスト">
          <a:extLst>
            <a:ext uri="{FF2B5EF4-FFF2-40B4-BE49-F238E27FC236}">
              <a16:creationId xmlns:a16="http://schemas.microsoft.com/office/drawing/2014/main" id="{1B315199-C6CA-408E-8EF2-0105B241F515}"/>
            </a:ext>
          </a:extLst>
        </xdr:cNvPr>
        <xdr:cNvSpPr txBox="1"/>
      </xdr:nvSpPr>
      <xdr:spPr>
        <a:xfrm>
          <a:off x="4673600"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149225</xdr:rowOff>
    </xdr:from>
    <xdr:to>
      <xdr:col>20</xdr:col>
      <xdr:colOff>38100</xdr:colOff>
      <xdr:row>37</xdr:row>
      <xdr:rowOff>79375</xdr:rowOff>
    </xdr:to>
    <xdr:sp macro="" textlink="">
      <xdr:nvSpPr>
        <xdr:cNvPr id="75" name="楕円 74">
          <a:extLst>
            <a:ext uri="{FF2B5EF4-FFF2-40B4-BE49-F238E27FC236}">
              <a16:creationId xmlns:a16="http://schemas.microsoft.com/office/drawing/2014/main" id="{1F2C6C08-E80D-4871-8DE3-CAFD69AD516D}"/>
            </a:ext>
          </a:extLst>
        </xdr:cNvPr>
        <xdr:cNvSpPr/>
      </xdr:nvSpPr>
      <xdr:spPr>
        <a:xfrm>
          <a:off x="3746500" y="632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28575</xdr:rowOff>
    </xdr:from>
    <xdr:to>
      <xdr:col>24</xdr:col>
      <xdr:colOff>63500</xdr:colOff>
      <xdr:row>37</xdr:row>
      <xdr:rowOff>49530</xdr:rowOff>
    </xdr:to>
    <xdr:cxnSp macro="">
      <xdr:nvCxnSpPr>
        <xdr:cNvPr id="76" name="直線コネクタ 75">
          <a:extLst>
            <a:ext uri="{FF2B5EF4-FFF2-40B4-BE49-F238E27FC236}">
              <a16:creationId xmlns:a16="http://schemas.microsoft.com/office/drawing/2014/main" id="{B243C196-66BD-4E36-89F0-52756ABCE5A1}"/>
            </a:ext>
          </a:extLst>
        </xdr:cNvPr>
        <xdr:cNvCxnSpPr/>
      </xdr:nvCxnSpPr>
      <xdr:spPr>
        <a:xfrm>
          <a:off x="3797300" y="6372225"/>
          <a:ext cx="8382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122555</xdr:rowOff>
    </xdr:from>
    <xdr:to>
      <xdr:col>15</xdr:col>
      <xdr:colOff>101600</xdr:colOff>
      <xdr:row>37</xdr:row>
      <xdr:rowOff>52705</xdr:rowOff>
    </xdr:to>
    <xdr:sp macro="" textlink="">
      <xdr:nvSpPr>
        <xdr:cNvPr id="77" name="楕円 76">
          <a:extLst>
            <a:ext uri="{FF2B5EF4-FFF2-40B4-BE49-F238E27FC236}">
              <a16:creationId xmlns:a16="http://schemas.microsoft.com/office/drawing/2014/main" id="{027D3D54-2F1F-4713-AC1C-D240B994E77D}"/>
            </a:ext>
          </a:extLst>
        </xdr:cNvPr>
        <xdr:cNvSpPr/>
      </xdr:nvSpPr>
      <xdr:spPr>
        <a:xfrm>
          <a:off x="2857500" y="629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1905</xdr:rowOff>
    </xdr:from>
    <xdr:to>
      <xdr:col>19</xdr:col>
      <xdr:colOff>177800</xdr:colOff>
      <xdr:row>37</xdr:row>
      <xdr:rowOff>28575</xdr:rowOff>
    </xdr:to>
    <xdr:cxnSp macro="">
      <xdr:nvCxnSpPr>
        <xdr:cNvPr id="78" name="直線コネクタ 77">
          <a:extLst>
            <a:ext uri="{FF2B5EF4-FFF2-40B4-BE49-F238E27FC236}">
              <a16:creationId xmlns:a16="http://schemas.microsoft.com/office/drawing/2014/main" id="{18D3F76B-7596-49CD-A4BE-B8F951B8C609}"/>
            </a:ext>
          </a:extLst>
        </xdr:cNvPr>
        <xdr:cNvCxnSpPr/>
      </xdr:nvCxnSpPr>
      <xdr:spPr>
        <a:xfrm>
          <a:off x="2908300" y="634555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95885</xdr:rowOff>
    </xdr:from>
    <xdr:to>
      <xdr:col>10</xdr:col>
      <xdr:colOff>165100</xdr:colOff>
      <xdr:row>37</xdr:row>
      <xdr:rowOff>26035</xdr:rowOff>
    </xdr:to>
    <xdr:sp macro="" textlink="">
      <xdr:nvSpPr>
        <xdr:cNvPr id="79" name="楕円 78">
          <a:extLst>
            <a:ext uri="{FF2B5EF4-FFF2-40B4-BE49-F238E27FC236}">
              <a16:creationId xmlns:a16="http://schemas.microsoft.com/office/drawing/2014/main" id="{5396D25A-24E5-4E2D-99FE-4A17A0D2163E}"/>
            </a:ext>
          </a:extLst>
        </xdr:cNvPr>
        <xdr:cNvSpPr/>
      </xdr:nvSpPr>
      <xdr:spPr>
        <a:xfrm>
          <a:off x="1968500" y="626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36</xdr:row>
      <xdr:rowOff>146685</xdr:rowOff>
    </xdr:from>
    <xdr:to>
      <xdr:col>15</xdr:col>
      <xdr:colOff>50800</xdr:colOff>
      <xdr:row>37</xdr:row>
      <xdr:rowOff>1905</xdr:rowOff>
    </xdr:to>
    <xdr:cxnSp macro="">
      <xdr:nvCxnSpPr>
        <xdr:cNvPr id="80" name="直線コネクタ 79">
          <a:extLst>
            <a:ext uri="{FF2B5EF4-FFF2-40B4-BE49-F238E27FC236}">
              <a16:creationId xmlns:a16="http://schemas.microsoft.com/office/drawing/2014/main" id="{BB83921E-6CF1-4A2C-84FD-2F569661B7CA}"/>
            </a:ext>
          </a:extLst>
        </xdr:cNvPr>
        <xdr:cNvCxnSpPr/>
      </xdr:nvCxnSpPr>
      <xdr:spPr>
        <a:xfrm>
          <a:off x="2019300" y="631888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52070</xdr:rowOff>
    </xdr:from>
    <xdr:to>
      <xdr:col>6</xdr:col>
      <xdr:colOff>38100</xdr:colOff>
      <xdr:row>36</xdr:row>
      <xdr:rowOff>153670</xdr:rowOff>
    </xdr:to>
    <xdr:sp macro="" textlink="">
      <xdr:nvSpPr>
        <xdr:cNvPr id="81" name="楕円 80">
          <a:extLst>
            <a:ext uri="{FF2B5EF4-FFF2-40B4-BE49-F238E27FC236}">
              <a16:creationId xmlns:a16="http://schemas.microsoft.com/office/drawing/2014/main" id="{0B4D88BB-5077-4566-964B-CD3471B97EE9}"/>
            </a:ext>
          </a:extLst>
        </xdr:cNvPr>
        <xdr:cNvSpPr/>
      </xdr:nvSpPr>
      <xdr:spPr>
        <a:xfrm>
          <a:off x="1079500" y="622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102870</xdr:rowOff>
    </xdr:from>
    <xdr:to>
      <xdr:col>10</xdr:col>
      <xdr:colOff>114300</xdr:colOff>
      <xdr:row>36</xdr:row>
      <xdr:rowOff>146685</xdr:rowOff>
    </xdr:to>
    <xdr:cxnSp macro="">
      <xdr:nvCxnSpPr>
        <xdr:cNvPr id="82" name="直線コネクタ 81">
          <a:extLst>
            <a:ext uri="{FF2B5EF4-FFF2-40B4-BE49-F238E27FC236}">
              <a16:creationId xmlns:a16="http://schemas.microsoft.com/office/drawing/2014/main" id="{1B993A46-6303-45EC-97D1-22BC8CD25ADF}"/>
            </a:ext>
          </a:extLst>
        </xdr:cNvPr>
        <xdr:cNvCxnSpPr/>
      </xdr:nvCxnSpPr>
      <xdr:spPr>
        <a:xfrm>
          <a:off x="1130300" y="627507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150512</xdr:rowOff>
    </xdr:from>
    <xdr:ext cx="405111" cy="259045"/>
    <xdr:sp macro="" textlink="">
      <xdr:nvSpPr>
        <xdr:cNvPr id="83" name="n_1aveValue【道路】&#10;有形固定資産減価償却率">
          <a:extLst>
            <a:ext uri="{FF2B5EF4-FFF2-40B4-BE49-F238E27FC236}">
              <a16:creationId xmlns:a16="http://schemas.microsoft.com/office/drawing/2014/main" id="{DBDEC339-3228-4ED1-B512-BBC587F3726C}"/>
            </a:ext>
          </a:extLst>
        </xdr:cNvPr>
        <xdr:cNvSpPr txBox="1"/>
      </xdr:nvSpPr>
      <xdr:spPr>
        <a:xfrm>
          <a:off x="3582044" y="6665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123842</xdr:rowOff>
    </xdr:from>
    <xdr:ext cx="405111" cy="259045"/>
    <xdr:sp macro="" textlink="">
      <xdr:nvSpPr>
        <xdr:cNvPr id="84" name="n_2aveValue【道路】&#10;有形固定資産減価償却率">
          <a:extLst>
            <a:ext uri="{FF2B5EF4-FFF2-40B4-BE49-F238E27FC236}">
              <a16:creationId xmlns:a16="http://schemas.microsoft.com/office/drawing/2014/main" id="{031F5836-2912-4423-9CB4-93F11A4698E7}"/>
            </a:ext>
          </a:extLst>
        </xdr:cNvPr>
        <xdr:cNvSpPr txBox="1"/>
      </xdr:nvSpPr>
      <xdr:spPr>
        <a:xfrm>
          <a:off x="2705744" y="663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64787</xdr:rowOff>
    </xdr:from>
    <xdr:ext cx="405111" cy="259045"/>
    <xdr:sp macro="" textlink="">
      <xdr:nvSpPr>
        <xdr:cNvPr id="85" name="n_3aveValue【道路】&#10;有形固定資産減価償却率">
          <a:extLst>
            <a:ext uri="{FF2B5EF4-FFF2-40B4-BE49-F238E27FC236}">
              <a16:creationId xmlns:a16="http://schemas.microsoft.com/office/drawing/2014/main" id="{85E8F2B7-EA58-4A9C-9129-D8C9EB0B4DB1}"/>
            </a:ext>
          </a:extLst>
        </xdr:cNvPr>
        <xdr:cNvSpPr txBox="1"/>
      </xdr:nvSpPr>
      <xdr:spPr>
        <a:xfrm>
          <a:off x="1816744" y="65798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45737</xdr:rowOff>
    </xdr:from>
    <xdr:ext cx="405111" cy="259045"/>
    <xdr:sp macro="" textlink="">
      <xdr:nvSpPr>
        <xdr:cNvPr id="86" name="n_4aveValue【道路】&#10;有形固定資産減価償却率">
          <a:extLst>
            <a:ext uri="{FF2B5EF4-FFF2-40B4-BE49-F238E27FC236}">
              <a16:creationId xmlns:a16="http://schemas.microsoft.com/office/drawing/2014/main" id="{4D5EF938-9098-44C8-8CA4-D5BB6A52E5E5}"/>
            </a:ext>
          </a:extLst>
        </xdr:cNvPr>
        <xdr:cNvSpPr txBox="1"/>
      </xdr:nvSpPr>
      <xdr:spPr>
        <a:xfrm>
          <a:off x="927744" y="65608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95902</xdr:rowOff>
    </xdr:from>
    <xdr:ext cx="405111" cy="259045"/>
    <xdr:sp macro="" textlink="">
      <xdr:nvSpPr>
        <xdr:cNvPr id="87" name="n_1mainValue【道路】&#10;有形固定資産減価償却率">
          <a:extLst>
            <a:ext uri="{FF2B5EF4-FFF2-40B4-BE49-F238E27FC236}">
              <a16:creationId xmlns:a16="http://schemas.microsoft.com/office/drawing/2014/main" id="{8EDCED4A-E326-46D5-B2C1-C585F60F7508}"/>
            </a:ext>
          </a:extLst>
        </xdr:cNvPr>
        <xdr:cNvSpPr txBox="1"/>
      </xdr:nvSpPr>
      <xdr:spPr>
        <a:xfrm>
          <a:off x="3582044" y="6096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69232</xdr:rowOff>
    </xdr:from>
    <xdr:ext cx="405111" cy="259045"/>
    <xdr:sp macro="" textlink="">
      <xdr:nvSpPr>
        <xdr:cNvPr id="88" name="n_2mainValue【道路】&#10;有形固定資産減価償却率">
          <a:extLst>
            <a:ext uri="{FF2B5EF4-FFF2-40B4-BE49-F238E27FC236}">
              <a16:creationId xmlns:a16="http://schemas.microsoft.com/office/drawing/2014/main" id="{49291200-8F60-45DC-863C-F707F263652E}"/>
            </a:ext>
          </a:extLst>
        </xdr:cNvPr>
        <xdr:cNvSpPr txBox="1"/>
      </xdr:nvSpPr>
      <xdr:spPr>
        <a:xfrm>
          <a:off x="2705744" y="606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42562</xdr:rowOff>
    </xdr:from>
    <xdr:ext cx="405111" cy="259045"/>
    <xdr:sp macro="" textlink="">
      <xdr:nvSpPr>
        <xdr:cNvPr id="89" name="n_3mainValue【道路】&#10;有形固定資産減価償却率">
          <a:extLst>
            <a:ext uri="{FF2B5EF4-FFF2-40B4-BE49-F238E27FC236}">
              <a16:creationId xmlns:a16="http://schemas.microsoft.com/office/drawing/2014/main" id="{8F9BED40-69E8-45BF-BFA6-A7EB98A331E7}"/>
            </a:ext>
          </a:extLst>
        </xdr:cNvPr>
        <xdr:cNvSpPr txBox="1"/>
      </xdr:nvSpPr>
      <xdr:spPr>
        <a:xfrm>
          <a:off x="1816744" y="60433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170197</xdr:rowOff>
    </xdr:from>
    <xdr:ext cx="405111" cy="259045"/>
    <xdr:sp macro="" textlink="">
      <xdr:nvSpPr>
        <xdr:cNvPr id="90" name="n_4mainValue【道路】&#10;有形固定資産減価償却率">
          <a:extLst>
            <a:ext uri="{FF2B5EF4-FFF2-40B4-BE49-F238E27FC236}">
              <a16:creationId xmlns:a16="http://schemas.microsoft.com/office/drawing/2014/main" id="{4A12C00D-E933-459D-B424-A5EF9D4148FE}"/>
            </a:ext>
          </a:extLst>
        </xdr:cNvPr>
        <xdr:cNvSpPr txBox="1"/>
      </xdr:nvSpPr>
      <xdr:spPr>
        <a:xfrm>
          <a:off x="927744" y="599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9D748BDD-0588-4E3B-B417-67270FF8145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0E309D36-6D88-432B-8952-8E4DD9CF53E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D30E363-61FF-4BAD-A131-2D485A16E8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680BDF8-4FF7-4D67-BBB6-D8014686172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4C4469CA-59B6-4CC1-8C51-64E12A27309A}"/>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B10184F1-1721-4170-B449-F4D15FE78770}"/>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AEF9B467-212A-40EF-A397-3885BB4CFA4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73D1EADE-C18F-40BE-8C5A-0125FD1AB817}"/>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BC69947E-A958-4018-8B4C-41B177842563}"/>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2CF0D713-DB5A-4592-9CA6-50CA6D5B18F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92528</xdr:rowOff>
    </xdr:from>
    <xdr:to>
      <xdr:col>59</xdr:col>
      <xdr:colOff>50800</xdr:colOff>
      <xdr:row>42</xdr:row>
      <xdr:rowOff>92528</xdr:rowOff>
    </xdr:to>
    <xdr:cxnSp macro="">
      <xdr:nvCxnSpPr>
        <xdr:cNvPr id="101" name="直線コネクタ 100">
          <a:extLst>
            <a:ext uri="{FF2B5EF4-FFF2-40B4-BE49-F238E27FC236}">
              <a16:creationId xmlns:a16="http://schemas.microsoft.com/office/drawing/2014/main" id="{4FCC16B6-6CA1-49DF-8D3D-30699A366B78}"/>
            </a:ext>
          </a:extLst>
        </xdr:cNvPr>
        <xdr:cNvCxnSpPr/>
      </xdr:nvCxnSpPr>
      <xdr:spPr>
        <a:xfrm>
          <a:off x="6604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102" name="テキスト ボックス 101">
          <a:extLst>
            <a:ext uri="{FF2B5EF4-FFF2-40B4-BE49-F238E27FC236}">
              <a16:creationId xmlns:a16="http://schemas.microsoft.com/office/drawing/2014/main" id="{FE0094F0-B921-48C2-8D57-E1BC3DC4A28F}"/>
            </a:ext>
          </a:extLst>
        </xdr:cNvPr>
        <xdr:cNvSpPr txBox="1"/>
      </xdr:nvSpPr>
      <xdr:spPr>
        <a:xfrm>
          <a:off x="6136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103" name="直線コネクタ 102">
          <a:extLst>
            <a:ext uri="{FF2B5EF4-FFF2-40B4-BE49-F238E27FC236}">
              <a16:creationId xmlns:a16="http://schemas.microsoft.com/office/drawing/2014/main" id="{6B4F2FC0-11B3-4423-AEDE-8F1B339ECD19}"/>
            </a:ext>
          </a:extLst>
        </xdr:cNvPr>
        <xdr:cNvCxnSpPr/>
      </xdr:nvCxnSpPr>
      <xdr:spPr>
        <a:xfrm>
          <a:off x="6604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138084</xdr:rowOff>
    </xdr:from>
    <xdr:ext cx="595419" cy="259045"/>
    <xdr:sp macro="" textlink="">
      <xdr:nvSpPr>
        <xdr:cNvPr id="104" name="テキスト ボックス 103">
          <a:extLst>
            <a:ext uri="{FF2B5EF4-FFF2-40B4-BE49-F238E27FC236}">
              <a16:creationId xmlns:a16="http://schemas.microsoft.com/office/drawing/2014/main" id="{E673165D-2F57-4F3F-9E5A-E52E8693E764}"/>
            </a:ext>
          </a:extLst>
        </xdr:cNvPr>
        <xdr:cNvSpPr txBox="1"/>
      </xdr:nvSpPr>
      <xdr:spPr>
        <a:xfrm>
          <a:off x="6008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105" name="直線コネクタ 104">
          <a:extLst>
            <a:ext uri="{FF2B5EF4-FFF2-40B4-BE49-F238E27FC236}">
              <a16:creationId xmlns:a16="http://schemas.microsoft.com/office/drawing/2014/main" id="{B1AE359F-54E4-484E-95D3-C7E48DAF5DCD}"/>
            </a:ext>
          </a:extLst>
        </xdr:cNvPr>
        <xdr:cNvCxnSpPr/>
      </xdr:nvCxnSpPr>
      <xdr:spPr>
        <a:xfrm>
          <a:off x="6604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37</xdr:row>
      <xdr:rowOff>154412</xdr:rowOff>
    </xdr:from>
    <xdr:ext cx="595419" cy="259045"/>
    <xdr:sp macro="" textlink="">
      <xdr:nvSpPr>
        <xdr:cNvPr id="106" name="テキスト ボックス 105">
          <a:extLst>
            <a:ext uri="{FF2B5EF4-FFF2-40B4-BE49-F238E27FC236}">
              <a16:creationId xmlns:a16="http://schemas.microsoft.com/office/drawing/2014/main" id="{588612B5-53DB-4893-8276-0807826E0C2D}"/>
            </a:ext>
          </a:extLst>
        </xdr:cNvPr>
        <xdr:cNvSpPr txBox="1"/>
      </xdr:nvSpPr>
      <xdr:spPr>
        <a:xfrm>
          <a:off x="6008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7" name="直線コネクタ 106">
          <a:extLst>
            <a:ext uri="{FF2B5EF4-FFF2-40B4-BE49-F238E27FC236}">
              <a16:creationId xmlns:a16="http://schemas.microsoft.com/office/drawing/2014/main" id="{90016D3B-EC00-4027-A2AD-C98BCE090A39}"/>
            </a:ext>
          </a:extLst>
        </xdr:cNvPr>
        <xdr:cNvCxnSpPr/>
      </xdr:nvCxnSpPr>
      <xdr:spPr>
        <a:xfrm>
          <a:off x="6604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170741</xdr:rowOff>
    </xdr:from>
    <xdr:ext cx="595419" cy="259045"/>
    <xdr:sp macro="" textlink="">
      <xdr:nvSpPr>
        <xdr:cNvPr id="108" name="テキスト ボックス 107">
          <a:extLst>
            <a:ext uri="{FF2B5EF4-FFF2-40B4-BE49-F238E27FC236}">
              <a16:creationId xmlns:a16="http://schemas.microsoft.com/office/drawing/2014/main" id="{195463B0-1368-4199-BBBC-3DB2EE0A14F2}"/>
            </a:ext>
          </a:extLst>
        </xdr:cNvPr>
        <xdr:cNvSpPr txBox="1"/>
      </xdr:nvSpPr>
      <xdr:spPr>
        <a:xfrm>
          <a:off x="6008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9" name="直線コネクタ 108">
          <a:extLst>
            <a:ext uri="{FF2B5EF4-FFF2-40B4-BE49-F238E27FC236}">
              <a16:creationId xmlns:a16="http://schemas.microsoft.com/office/drawing/2014/main" id="{7395A232-1502-4544-B33D-678372B5E289}"/>
            </a:ext>
          </a:extLst>
        </xdr:cNvPr>
        <xdr:cNvCxnSpPr/>
      </xdr:nvCxnSpPr>
      <xdr:spPr>
        <a:xfrm>
          <a:off x="6604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15620</xdr:rowOff>
    </xdr:from>
    <xdr:ext cx="595419" cy="259045"/>
    <xdr:sp macro="" textlink="">
      <xdr:nvSpPr>
        <xdr:cNvPr id="110" name="テキスト ボックス 109">
          <a:extLst>
            <a:ext uri="{FF2B5EF4-FFF2-40B4-BE49-F238E27FC236}">
              <a16:creationId xmlns:a16="http://schemas.microsoft.com/office/drawing/2014/main" id="{A05AA1A9-AFC3-48CA-9515-C293C5B9B467}"/>
            </a:ext>
          </a:extLst>
        </xdr:cNvPr>
        <xdr:cNvSpPr txBox="1"/>
      </xdr:nvSpPr>
      <xdr:spPr>
        <a:xfrm>
          <a:off x="6008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11" name="直線コネクタ 110">
          <a:extLst>
            <a:ext uri="{FF2B5EF4-FFF2-40B4-BE49-F238E27FC236}">
              <a16:creationId xmlns:a16="http://schemas.microsoft.com/office/drawing/2014/main" id="{9D6C6FB6-8447-47D8-A959-D550B4B367AC}"/>
            </a:ext>
          </a:extLst>
        </xdr:cNvPr>
        <xdr:cNvCxnSpPr/>
      </xdr:nvCxnSpPr>
      <xdr:spPr>
        <a:xfrm>
          <a:off x="6604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31949</xdr:rowOff>
    </xdr:from>
    <xdr:ext cx="685572" cy="259045"/>
    <xdr:sp macro="" textlink="">
      <xdr:nvSpPr>
        <xdr:cNvPr id="112" name="テキスト ボックス 111">
          <a:extLst>
            <a:ext uri="{FF2B5EF4-FFF2-40B4-BE49-F238E27FC236}">
              <a16:creationId xmlns:a16="http://schemas.microsoft.com/office/drawing/2014/main" id="{180390AC-36F4-42A4-963D-3C1F31A9AA05}"/>
            </a:ext>
          </a:extLst>
        </xdr:cNvPr>
        <xdr:cNvSpPr txBox="1"/>
      </xdr:nvSpPr>
      <xdr:spPr>
        <a:xfrm>
          <a:off x="5918428" y="551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3" name="直線コネクタ 112">
          <a:extLst>
            <a:ext uri="{FF2B5EF4-FFF2-40B4-BE49-F238E27FC236}">
              <a16:creationId xmlns:a16="http://schemas.microsoft.com/office/drawing/2014/main" id="{CBD96D64-B155-45F2-B2F1-0E133B57B011}"/>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4" name="テキスト ボックス 113">
          <a:extLst>
            <a:ext uri="{FF2B5EF4-FFF2-40B4-BE49-F238E27FC236}">
              <a16:creationId xmlns:a16="http://schemas.microsoft.com/office/drawing/2014/main" id="{9E9F7D46-99E9-4EA2-B458-1E202016E529}"/>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5" name="【道路】&#10;一人当たり延長グラフ枠">
          <a:extLst>
            <a:ext uri="{FF2B5EF4-FFF2-40B4-BE49-F238E27FC236}">
              <a16:creationId xmlns:a16="http://schemas.microsoft.com/office/drawing/2014/main" id="{FD4283EC-DA59-4F55-AF26-33C34F24A706}"/>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35671</xdr:rowOff>
    </xdr:from>
    <xdr:to>
      <xdr:col>54</xdr:col>
      <xdr:colOff>189865</xdr:colOff>
      <xdr:row>42</xdr:row>
      <xdr:rowOff>87813</xdr:rowOff>
    </xdr:to>
    <xdr:cxnSp macro="">
      <xdr:nvCxnSpPr>
        <xdr:cNvPr id="116" name="直線コネクタ 115">
          <a:extLst>
            <a:ext uri="{FF2B5EF4-FFF2-40B4-BE49-F238E27FC236}">
              <a16:creationId xmlns:a16="http://schemas.microsoft.com/office/drawing/2014/main" id="{13D4576B-10AF-4F22-A132-6273E7263AA0}"/>
            </a:ext>
          </a:extLst>
        </xdr:cNvPr>
        <xdr:cNvCxnSpPr/>
      </xdr:nvCxnSpPr>
      <xdr:spPr>
        <a:xfrm flipV="1">
          <a:off x="10476865" y="5693521"/>
          <a:ext cx="0" cy="15951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91640</xdr:rowOff>
    </xdr:from>
    <xdr:ext cx="469744" cy="259045"/>
    <xdr:sp macro="" textlink="">
      <xdr:nvSpPr>
        <xdr:cNvPr id="117" name="【道路】&#10;一人当たり延長最小値テキスト">
          <a:extLst>
            <a:ext uri="{FF2B5EF4-FFF2-40B4-BE49-F238E27FC236}">
              <a16:creationId xmlns:a16="http://schemas.microsoft.com/office/drawing/2014/main" id="{0A87EC98-EEB1-4A85-B9C0-61FADA0C667C}"/>
            </a:ext>
          </a:extLst>
        </xdr:cNvPr>
        <xdr:cNvSpPr txBox="1"/>
      </xdr:nvSpPr>
      <xdr:spPr>
        <a:xfrm>
          <a:off x="10515600" y="7292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87813</xdr:rowOff>
    </xdr:from>
    <xdr:to>
      <xdr:col>55</xdr:col>
      <xdr:colOff>88900</xdr:colOff>
      <xdr:row>42</xdr:row>
      <xdr:rowOff>87813</xdr:rowOff>
    </xdr:to>
    <xdr:cxnSp macro="">
      <xdr:nvCxnSpPr>
        <xdr:cNvPr id="118" name="直線コネクタ 117">
          <a:extLst>
            <a:ext uri="{FF2B5EF4-FFF2-40B4-BE49-F238E27FC236}">
              <a16:creationId xmlns:a16="http://schemas.microsoft.com/office/drawing/2014/main" id="{C6EF0228-7699-4538-9A4D-D73EFB545F4D}"/>
            </a:ext>
          </a:extLst>
        </xdr:cNvPr>
        <xdr:cNvCxnSpPr/>
      </xdr:nvCxnSpPr>
      <xdr:spPr>
        <a:xfrm>
          <a:off x="10388600" y="7288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153798</xdr:rowOff>
    </xdr:from>
    <xdr:ext cx="599010" cy="259045"/>
    <xdr:sp macro="" textlink="">
      <xdr:nvSpPr>
        <xdr:cNvPr id="119" name="【道路】&#10;一人当たり延長最大値テキスト">
          <a:extLst>
            <a:ext uri="{FF2B5EF4-FFF2-40B4-BE49-F238E27FC236}">
              <a16:creationId xmlns:a16="http://schemas.microsoft.com/office/drawing/2014/main" id="{E927054E-3CB7-48F6-BD24-4EF5F61004A2}"/>
            </a:ext>
          </a:extLst>
        </xdr:cNvPr>
        <xdr:cNvSpPr txBox="1"/>
      </xdr:nvSpPr>
      <xdr:spPr>
        <a:xfrm>
          <a:off x="10515600" y="5468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979.821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35671</xdr:rowOff>
    </xdr:from>
    <xdr:to>
      <xdr:col>55</xdr:col>
      <xdr:colOff>88900</xdr:colOff>
      <xdr:row>33</xdr:row>
      <xdr:rowOff>35671</xdr:rowOff>
    </xdr:to>
    <xdr:cxnSp macro="">
      <xdr:nvCxnSpPr>
        <xdr:cNvPr id="120" name="直線コネクタ 119">
          <a:extLst>
            <a:ext uri="{FF2B5EF4-FFF2-40B4-BE49-F238E27FC236}">
              <a16:creationId xmlns:a16="http://schemas.microsoft.com/office/drawing/2014/main" id="{793C3084-36AE-4086-B59A-84EEE1614CFB}"/>
            </a:ext>
          </a:extLst>
        </xdr:cNvPr>
        <xdr:cNvCxnSpPr/>
      </xdr:nvCxnSpPr>
      <xdr:spPr>
        <a:xfrm>
          <a:off x="10388600" y="56935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131681</xdr:rowOff>
    </xdr:from>
    <xdr:ext cx="534377" cy="259045"/>
    <xdr:sp macro="" textlink="">
      <xdr:nvSpPr>
        <xdr:cNvPr id="121" name="【道路】&#10;一人当たり延長平均値テキスト">
          <a:extLst>
            <a:ext uri="{FF2B5EF4-FFF2-40B4-BE49-F238E27FC236}">
              <a16:creationId xmlns:a16="http://schemas.microsoft.com/office/drawing/2014/main" id="{63B4F7FD-4083-4B7F-BB17-B97BEC21DB68}"/>
            </a:ext>
          </a:extLst>
        </xdr:cNvPr>
        <xdr:cNvSpPr txBox="1"/>
      </xdr:nvSpPr>
      <xdr:spPr>
        <a:xfrm>
          <a:off x="10515600" y="71611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153254</xdr:rowOff>
    </xdr:from>
    <xdr:to>
      <xdr:col>55</xdr:col>
      <xdr:colOff>50800</xdr:colOff>
      <xdr:row>42</xdr:row>
      <xdr:rowOff>83404</xdr:rowOff>
    </xdr:to>
    <xdr:sp macro="" textlink="">
      <xdr:nvSpPr>
        <xdr:cNvPr id="122" name="フローチャート: 判断 121">
          <a:extLst>
            <a:ext uri="{FF2B5EF4-FFF2-40B4-BE49-F238E27FC236}">
              <a16:creationId xmlns:a16="http://schemas.microsoft.com/office/drawing/2014/main" id="{8B0B2BD7-B54F-42A8-9AA9-86297AA4A706}"/>
            </a:ext>
          </a:extLst>
        </xdr:cNvPr>
        <xdr:cNvSpPr/>
      </xdr:nvSpPr>
      <xdr:spPr>
        <a:xfrm>
          <a:off x="10426700" y="71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137187</xdr:rowOff>
    </xdr:from>
    <xdr:to>
      <xdr:col>50</xdr:col>
      <xdr:colOff>165100</xdr:colOff>
      <xdr:row>42</xdr:row>
      <xdr:rowOff>67337</xdr:rowOff>
    </xdr:to>
    <xdr:sp macro="" textlink="">
      <xdr:nvSpPr>
        <xdr:cNvPr id="123" name="フローチャート: 判断 122">
          <a:extLst>
            <a:ext uri="{FF2B5EF4-FFF2-40B4-BE49-F238E27FC236}">
              <a16:creationId xmlns:a16="http://schemas.microsoft.com/office/drawing/2014/main" id="{91B4EAE4-356A-4EE0-81F7-52714E1ECC1B}"/>
            </a:ext>
          </a:extLst>
        </xdr:cNvPr>
        <xdr:cNvSpPr/>
      </xdr:nvSpPr>
      <xdr:spPr>
        <a:xfrm>
          <a:off x="9588500" y="716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137603</xdr:rowOff>
    </xdr:from>
    <xdr:to>
      <xdr:col>46</xdr:col>
      <xdr:colOff>38100</xdr:colOff>
      <xdr:row>42</xdr:row>
      <xdr:rowOff>67753</xdr:rowOff>
    </xdr:to>
    <xdr:sp macro="" textlink="">
      <xdr:nvSpPr>
        <xdr:cNvPr id="124" name="フローチャート: 判断 123">
          <a:extLst>
            <a:ext uri="{FF2B5EF4-FFF2-40B4-BE49-F238E27FC236}">
              <a16:creationId xmlns:a16="http://schemas.microsoft.com/office/drawing/2014/main" id="{551F87E3-DF7D-4FC3-B6DF-DAD491CF9FB9}"/>
            </a:ext>
          </a:extLst>
        </xdr:cNvPr>
        <xdr:cNvSpPr/>
      </xdr:nvSpPr>
      <xdr:spPr>
        <a:xfrm>
          <a:off x="8699500" y="7167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132476</xdr:rowOff>
    </xdr:from>
    <xdr:to>
      <xdr:col>41</xdr:col>
      <xdr:colOff>101600</xdr:colOff>
      <xdr:row>42</xdr:row>
      <xdr:rowOff>62626</xdr:rowOff>
    </xdr:to>
    <xdr:sp macro="" textlink="">
      <xdr:nvSpPr>
        <xdr:cNvPr id="125" name="フローチャート: 判断 124">
          <a:extLst>
            <a:ext uri="{FF2B5EF4-FFF2-40B4-BE49-F238E27FC236}">
              <a16:creationId xmlns:a16="http://schemas.microsoft.com/office/drawing/2014/main" id="{D568F5FA-762A-4485-BC60-1C58A1D6F74C}"/>
            </a:ext>
          </a:extLst>
        </xdr:cNvPr>
        <xdr:cNvSpPr/>
      </xdr:nvSpPr>
      <xdr:spPr>
        <a:xfrm>
          <a:off x="7810500" y="7161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139527</xdr:rowOff>
    </xdr:from>
    <xdr:to>
      <xdr:col>36</xdr:col>
      <xdr:colOff>165100</xdr:colOff>
      <xdr:row>42</xdr:row>
      <xdr:rowOff>69677</xdr:rowOff>
    </xdr:to>
    <xdr:sp macro="" textlink="">
      <xdr:nvSpPr>
        <xdr:cNvPr id="126" name="フローチャート: 判断 125">
          <a:extLst>
            <a:ext uri="{FF2B5EF4-FFF2-40B4-BE49-F238E27FC236}">
              <a16:creationId xmlns:a16="http://schemas.microsoft.com/office/drawing/2014/main" id="{BDCDA544-B287-493D-9322-C45AAA0EC1B5}"/>
            </a:ext>
          </a:extLst>
        </xdr:cNvPr>
        <xdr:cNvSpPr/>
      </xdr:nvSpPr>
      <xdr:spPr>
        <a:xfrm>
          <a:off x="6921500" y="7168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78F7A46-4B23-43EE-ACCB-128778FD3B58}"/>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3D4FCC9-8BBF-4C9F-9600-7C86DD4846C3}"/>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04367AD7-6B8D-44E6-BB66-5164F1F88F1D}"/>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F132AFAF-C8F3-4EB8-B2E2-B54CE2E9523F}"/>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1" name="テキスト ボックス 130">
          <a:extLst>
            <a:ext uri="{FF2B5EF4-FFF2-40B4-BE49-F238E27FC236}">
              <a16:creationId xmlns:a16="http://schemas.microsoft.com/office/drawing/2014/main" id="{84932220-8360-4FDC-9662-EC1B3C486BAD}"/>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153098</xdr:rowOff>
    </xdr:from>
    <xdr:to>
      <xdr:col>55</xdr:col>
      <xdr:colOff>50800</xdr:colOff>
      <xdr:row>42</xdr:row>
      <xdr:rowOff>83248</xdr:rowOff>
    </xdr:to>
    <xdr:sp macro="" textlink="">
      <xdr:nvSpPr>
        <xdr:cNvPr id="132" name="楕円 131">
          <a:extLst>
            <a:ext uri="{FF2B5EF4-FFF2-40B4-BE49-F238E27FC236}">
              <a16:creationId xmlns:a16="http://schemas.microsoft.com/office/drawing/2014/main" id="{D477999D-C68E-42E0-A6AD-9690A534BC2C}"/>
            </a:ext>
          </a:extLst>
        </xdr:cNvPr>
        <xdr:cNvSpPr/>
      </xdr:nvSpPr>
      <xdr:spPr>
        <a:xfrm>
          <a:off x="10426700" y="7182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112475</xdr:rowOff>
    </xdr:from>
    <xdr:ext cx="534377" cy="259045"/>
    <xdr:sp macro="" textlink="">
      <xdr:nvSpPr>
        <xdr:cNvPr id="133" name="【道路】&#10;一人当たり延長該当値テキスト">
          <a:extLst>
            <a:ext uri="{FF2B5EF4-FFF2-40B4-BE49-F238E27FC236}">
              <a16:creationId xmlns:a16="http://schemas.microsoft.com/office/drawing/2014/main" id="{DAE13DCD-A2F2-4227-8435-D159446C1AC8}"/>
            </a:ext>
          </a:extLst>
        </xdr:cNvPr>
        <xdr:cNvSpPr txBox="1"/>
      </xdr:nvSpPr>
      <xdr:spPr>
        <a:xfrm>
          <a:off x="10515600" y="69704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154761</xdr:rowOff>
    </xdr:from>
    <xdr:to>
      <xdr:col>50</xdr:col>
      <xdr:colOff>165100</xdr:colOff>
      <xdr:row>42</xdr:row>
      <xdr:rowOff>84911</xdr:rowOff>
    </xdr:to>
    <xdr:sp macro="" textlink="">
      <xdr:nvSpPr>
        <xdr:cNvPr id="134" name="楕円 133">
          <a:extLst>
            <a:ext uri="{FF2B5EF4-FFF2-40B4-BE49-F238E27FC236}">
              <a16:creationId xmlns:a16="http://schemas.microsoft.com/office/drawing/2014/main" id="{67633D00-73E9-4914-961A-FA67A73D1E4F}"/>
            </a:ext>
          </a:extLst>
        </xdr:cNvPr>
        <xdr:cNvSpPr/>
      </xdr:nvSpPr>
      <xdr:spPr>
        <a:xfrm>
          <a:off x="9588500" y="7184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32448</xdr:rowOff>
    </xdr:from>
    <xdr:to>
      <xdr:col>55</xdr:col>
      <xdr:colOff>0</xdr:colOff>
      <xdr:row>42</xdr:row>
      <xdr:rowOff>34111</xdr:rowOff>
    </xdr:to>
    <xdr:cxnSp macro="">
      <xdr:nvCxnSpPr>
        <xdr:cNvPr id="135" name="直線コネクタ 134">
          <a:extLst>
            <a:ext uri="{FF2B5EF4-FFF2-40B4-BE49-F238E27FC236}">
              <a16:creationId xmlns:a16="http://schemas.microsoft.com/office/drawing/2014/main" id="{4C9FA1A7-8A01-4B0C-9756-7D4BB37E5719}"/>
            </a:ext>
          </a:extLst>
        </xdr:cNvPr>
        <xdr:cNvCxnSpPr/>
      </xdr:nvCxnSpPr>
      <xdr:spPr>
        <a:xfrm flipV="1">
          <a:off x="9639300" y="7233348"/>
          <a:ext cx="838200" cy="16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156156</xdr:rowOff>
    </xdr:from>
    <xdr:to>
      <xdr:col>46</xdr:col>
      <xdr:colOff>38100</xdr:colOff>
      <xdr:row>42</xdr:row>
      <xdr:rowOff>86306</xdr:rowOff>
    </xdr:to>
    <xdr:sp macro="" textlink="">
      <xdr:nvSpPr>
        <xdr:cNvPr id="136" name="楕円 135">
          <a:extLst>
            <a:ext uri="{FF2B5EF4-FFF2-40B4-BE49-F238E27FC236}">
              <a16:creationId xmlns:a16="http://schemas.microsoft.com/office/drawing/2014/main" id="{1E4A850B-9A6D-4964-BD8F-C030102A209A}"/>
            </a:ext>
          </a:extLst>
        </xdr:cNvPr>
        <xdr:cNvSpPr/>
      </xdr:nvSpPr>
      <xdr:spPr>
        <a:xfrm>
          <a:off x="8699500" y="718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42</xdr:row>
      <xdr:rowOff>34111</xdr:rowOff>
    </xdr:from>
    <xdr:to>
      <xdr:col>50</xdr:col>
      <xdr:colOff>114300</xdr:colOff>
      <xdr:row>42</xdr:row>
      <xdr:rowOff>35506</xdr:rowOff>
    </xdr:to>
    <xdr:cxnSp macro="">
      <xdr:nvCxnSpPr>
        <xdr:cNvPr id="137" name="直線コネクタ 136">
          <a:extLst>
            <a:ext uri="{FF2B5EF4-FFF2-40B4-BE49-F238E27FC236}">
              <a16:creationId xmlns:a16="http://schemas.microsoft.com/office/drawing/2014/main" id="{6AE821F8-D9C7-4A2E-8182-324E4B3D74A6}"/>
            </a:ext>
          </a:extLst>
        </xdr:cNvPr>
        <xdr:cNvCxnSpPr/>
      </xdr:nvCxnSpPr>
      <xdr:spPr>
        <a:xfrm flipV="1">
          <a:off x="8750300" y="7235011"/>
          <a:ext cx="889000" cy="1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157581</xdr:rowOff>
    </xdr:from>
    <xdr:to>
      <xdr:col>41</xdr:col>
      <xdr:colOff>101600</xdr:colOff>
      <xdr:row>42</xdr:row>
      <xdr:rowOff>87731</xdr:rowOff>
    </xdr:to>
    <xdr:sp macro="" textlink="">
      <xdr:nvSpPr>
        <xdr:cNvPr id="138" name="楕円 137">
          <a:extLst>
            <a:ext uri="{FF2B5EF4-FFF2-40B4-BE49-F238E27FC236}">
              <a16:creationId xmlns:a16="http://schemas.microsoft.com/office/drawing/2014/main" id="{6598CA03-1810-4CFA-B4BF-CC6FD596923D}"/>
            </a:ext>
          </a:extLst>
        </xdr:cNvPr>
        <xdr:cNvSpPr/>
      </xdr:nvSpPr>
      <xdr:spPr>
        <a:xfrm>
          <a:off x="7810500" y="7187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42</xdr:row>
      <xdr:rowOff>35506</xdr:rowOff>
    </xdr:from>
    <xdr:to>
      <xdr:col>45</xdr:col>
      <xdr:colOff>177800</xdr:colOff>
      <xdr:row>42</xdr:row>
      <xdr:rowOff>36931</xdr:rowOff>
    </xdr:to>
    <xdr:cxnSp macro="">
      <xdr:nvCxnSpPr>
        <xdr:cNvPr id="139" name="直線コネクタ 138">
          <a:extLst>
            <a:ext uri="{FF2B5EF4-FFF2-40B4-BE49-F238E27FC236}">
              <a16:creationId xmlns:a16="http://schemas.microsoft.com/office/drawing/2014/main" id="{354C85C6-7671-4B76-8AE5-56D5A6D90539}"/>
            </a:ext>
          </a:extLst>
        </xdr:cNvPr>
        <xdr:cNvCxnSpPr/>
      </xdr:nvCxnSpPr>
      <xdr:spPr>
        <a:xfrm flipV="1">
          <a:off x="7861300" y="7236406"/>
          <a:ext cx="889000" cy="1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158648</xdr:rowOff>
    </xdr:from>
    <xdr:to>
      <xdr:col>36</xdr:col>
      <xdr:colOff>165100</xdr:colOff>
      <xdr:row>42</xdr:row>
      <xdr:rowOff>88798</xdr:rowOff>
    </xdr:to>
    <xdr:sp macro="" textlink="">
      <xdr:nvSpPr>
        <xdr:cNvPr id="140" name="楕円 139">
          <a:extLst>
            <a:ext uri="{FF2B5EF4-FFF2-40B4-BE49-F238E27FC236}">
              <a16:creationId xmlns:a16="http://schemas.microsoft.com/office/drawing/2014/main" id="{B7C58EC1-5AB1-42FB-9768-B83D275F0928}"/>
            </a:ext>
          </a:extLst>
        </xdr:cNvPr>
        <xdr:cNvSpPr/>
      </xdr:nvSpPr>
      <xdr:spPr>
        <a:xfrm>
          <a:off x="6921500" y="71880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42</xdr:row>
      <xdr:rowOff>36931</xdr:rowOff>
    </xdr:from>
    <xdr:to>
      <xdr:col>41</xdr:col>
      <xdr:colOff>50800</xdr:colOff>
      <xdr:row>42</xdr:row>
      <xdr:rowOff>37998</xdr:rowOff>
    </xdr:to>
    <xdr:cxnSp macro="">
      <xdr:nvCxnSpPr>
        <xdr:cNvPr id="141" name="直線コネクタ 140">
          <a:extLst>
            <a:ext uri="{FF2B5EF4-FFF2-40B4-BE49-F238E27FC236}">
              <a16:creationId xmlns:a16="http://schemas.microsoft.com/office/drawing/2014/main" id="{48BBBA42-8CAB-4E41-96EE-451AD919B5FD}"/>
            </a:ext>
          </a:extLst>
        </xdr:cNvPr>
        <xdr:cNvCxnSpPr/>
      </xdr:nvCxnSpPr>
      <xdr:spPr>
        <a:xfrm flipV="1">
          <a:off x="6972300" y="7237831"/>
          <a:ext cx="889000" cy="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83864</xdr:rowOff>
    </xdr:from>
    <xdr:ext cx="534377" cy="259045"/>
    <xdr:sp macro="" textlink="">
      <xdr:nvSpPr>
        <xdr:cNvPr id="142" name="n_1aveValue【道路】&#10;一人当たり延長">
          <a:extLst>
            <a:ext uri="{FF2B5EF4-FFF2-40B4-BE49-F238E27FC236}">
              <a16:creationId xmlns:a16="http://schemas.microsoft.com/office/drawing/2014/main" id="{54C3D189-78EE-410A-86A0-6972CB68D326}"/>
            </a:ext>
          </a:extLst>
        </xdr:cNvPr>
        <xdr:cNvSpPr txBox="1"/>
      </xdr:nvSpPr>
      <xdr:spPr>
        <a:xfrm>
          <a:off x="9359411" y="6941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84280</xdr:rowOff>
    </xdr:from>
    <xdr:ext cx="534377" cy="259045"/>
    <xdr:sp macro="" textlink="">
      <xdr:nvSpPr>
        <xdr:cNvPr id="143" name="n_2aveValue【道路】&#10;一人当たり延長">
          <a:extLst>
            <a:ext uri="{FF2B5EF4-FFF2-40B4-BE49-F238E27FC236}">
              <a16:creationId xmlns:a16="http://schemas.microsoft.com/office/drawing/2014/main" id="{364B1B1B-562A-4A71-B687-D01294CB8D68}"/>
            </a:ext>
          </a:extLst>
        </xdr:cNvPr>
        <xdr:cNvSpPr txBox="1"/>
      </xdr:nvSpPr>
      <xdr:spPr>
        <a:xfrm>
          <a:off x="8483111" y="6942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79153</xdr:rowOff>
    </xdr:from>
    <xdr:ext cx="534377" cy="259045"/>
    <xdr:sp macro="" textlink="">
      <xdr:nvSpPr>
        <xdr:cNvPr id="144" name="n_3aveValue【道路】&#10;一人当たり延長">
          <a:extLst>
            <a:ext uri="{FF2B5EF4-FFF2-40B4-BE49-F238E27FC236}">
              <a16:creationId xmlns:a16="http://schemas.microsoft.com/office/drawing/2014/main" id="{D4F46B13-5F72-480E-BDCE-2B16942045E5}"/>
            </a:ext>
          </a:extLst>
        </xdr:cNvPr>
        <xdr:cNvSpPr txBox="1"/>
      </xdr:nvSpPr>
      <xdr:spPr>
        <a:xfrm>
          <a:off x="7594111" y="6937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86204</xdr:rowOff>
    </xdr:from>
    <xdr:ext cx="534377" cy="259045"/>
    <xdr:sp macro="" textlink="">
      <xdr:nvSpPr>
        <xdr:cNvPr id="145" name="n_4aveValue【道路】&#10;一人当たり延長">
          <a:extLst>
            <a:ext uri="{FF2B5EF4-FFF2-40B4-BE49-F238E27FC236}">
              <a16:creationId xmlns:a16="http://schemas.microsoft.com/office/drawing/2014/main" id="{EE869180-E030-4E8A-BD4F-5BCCC903E787}"/>
            </a:ext>
          </a:extLst>
        </xdr:cNvPr>
        <xdr:cNvSpPr txBox="1"/>
      </xdr:nvSpPr>
      <xdr:spPr>
        <a:xfrm>
          <a:off x="6705111" y="6944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76038</xdr:rowOff>
    </xdr:from>
    <xdr:ext cx="534377" cy="259045"/>
    <xdr:sp macro="" textlink="">
      <xdr:nvSpPr>
        <xdr:cNvPr id="146" name="n_1mainValue【道路】&#10;一人当たり延長">
          <a:extLst>
            <a:ext uri="{FF2B5EF4-FFF2-40B4-BE49-F238E27FC236}">
              <a16:creationId xmlns:a16="http://schemas.microsoft.com/office/drawing/2014/main" id="{7737C149-3097-4180-9258-9BA248AEB78B}"/>
            </a:ext>
          </a:extLst>
        </xdr:cNvPr>
        <xdr:cNvSpPr txBox="1"/>
      </xdr:nvSpPr>
      <xdr:spPr>
        <a:xfrm>
          <a:off x="9359411" y="7276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77433</xdr:rowOff>
    </xdr:from>
    <xdr:ext cx="534377" cy="259045"/>
    <xdr:sp macro="" textlink="">
      <xdr:nvSpPr>
        <xdr:cNvPr id="147" name="n_2mainValue【道路】&#10;一人当たり延長">
          <a:extLst>
            <a:ext uri="{FF2B5EF4-FFF2-40B4-BE49-F238E27FC236}">
              <a16:creationId xmlns:a16="http://schemas.microsoft.com/office/drawing/2014/main" id="{749983E5-2363-4EF2-ABEE-A74D4B1CFDD1}"/>
            </a:ext>
          </a:extLst>
        </xdr:cNvPr>
        <xdr:cNvSpPr txBox="1"/>
      </xdr:nvSpPr>
      <xdr:spPr>
        <a:xfrm>
          <a:off x="8483111" y="7278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78858</xdr:rowOff>
    </xdr:from>
    <xdr:ext cx="534377" cy="259045"/>
    <xdr:sp macro="" textlink="">
      <xdr:nvSpPr>
        <xdr:cNvPr id="148" name="n_3mainValue【道路】&#10;一人当たり延長">
          <a:extLst>
            <a:ext uri="{FF2B5EF4-FFF2-40B4-BE49-F238E27FC236}">
              <a16:creationId xmlns:a16="http://schemas.microsoft.com/office/drawing/2014/main" id="{BACEBCB1-57F4-451A-8F65-C11E9318ADC0}"/>
            </a:ext>
          </a:extLst>
        </xdr:cNvPr>
        <xdr:cNvSpPr txBox="1"/>
      </xdr:nvSpPr>
      <xdr:spPr>
        <a:xfrm>
          <a:off x="7594111" y="7279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79925</xdr:rowOff>
    </xdr:from>
    <xdr:ext cx="534377" cy="259045"/>
    <xdr:sp macro="" textlink="">
      <xdr:nvSpPr>
        <xdr:cNvPr id="149" name="n_4mainValue【道路】&#10;一人当たり延長">
          <a:extLst>
            <a:ext uri="{FF2B5EF4-FFF2-40B4-BE49-F238E27FC236}">
              <a16:creationId xmlns:a16="http://schemas.microsoft.com/office/drawing/2014/main" id="{83B2B7A1-3570-4CD5-9C0B-6431C6F46CCC}"/>
            </a:ext>
          </a:extLst>
        </xdr:cNvPr>
        <xdr:cNvSpPr txBox="1"/>
      </xdr:nvSpPr>
      <xdr:spPr>
        <a:xfrm>
          <a:off x="6705111" y="7280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50" name="正方形/長方形 149">
          <a:extLst>
            <a:ext uri="{FF2B5EF4-FFF2-40B4-BE49-F238E27FC236}">
              <a16:creationId xmlns:a16="http://schemas.microsoft.com/office/drawing/2014/main" id="{A3B5E5BD-1EFA-44FE-A3FC-C43FE00EE10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1" name="正方形/長方形 150">
          <a:extLst>
            <a:ext uri="{FF2B5EF4-FFF2-40B4-BE49-F238E27FC236}">
              <a16:creationId xmlns:a16="http://schemas.microsoft.com/office/drawing/2014/main" id="{736AA4F6-E349-43BE-98BC-A2E28444CE56}"/>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2" name="正方形/長方形 151">
          <a:extLst>
            <a:ext uri="{FF2B5EF4-FFF2-40B4-BE49-F238E27FC236}">
              <a16:creationId xmlns:a16="http://schemas.microsoft.com/office/drawing/2014/main" id="{11C563C0-A581-429F-8420-78855384A461}"/>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3" name="正方形/長方形 152">
          <a:extLst>
            <a:ext uri="{FF2B5EF4-FFF2-40B4-BE49-F238E27FC236}">
              <a16:creationId xmlns:a16="http://schemas.microsoft.com/office/drawing/2014/main" id="{A4428660-EA04-4272-947F-9E4245BE433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4" name="正方形/長方形 153">
          <a:extLst>
            <a:ext uri="{FF2B5EF4-FFF2-40B4-BE49-F238E27FC236}">
              <a16:creationId xmlns:a16="http://schemas.microsoft.com/office/drawing/2014/main" id="{40BDB839-49B1-40F0-BB93-8908FA293C2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5" name="正方形/長方形 154">
          <a:extLst>
            <a:ext uri="{FF2B5EF4-FFF2-40B4-BE49-F238E27FC236}">
              <a16:creationId xmlns:a16="http://schemas.microsoft.com/office/drawing/2014/main" id="{E09E2316-C728-4348-B59D-A411050702D9}"/>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6" name="正方形/長方形 155">
          <a:extLst>
            <a:ext uri="{FF2B5EF4-FFF2-40B4-BE49-F238E27FC236}">
              <a16:creationId xmlns:a16="http://schemas.microsoft.com/office/drawing/2014/main" id="{EA8641A0-7F72-4339-B174-A442A2DA66E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7" name="正方形/長方形 156">
          <a:extLst>
            <a:ext uri="{FF2B5EF4-FFF2-40B4-BE49-F238E27FC236}">
              <a16:creationId xmlns:a16="http://schemas.microsoft.com/office/drawing/2014/main" id="{3FFCB82C-44A7-41B6-AF47-6C06176D4DD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8" name="テキスト ボックス 157">
          <a:extLst>
            <a:ext uri="{FF2B5EF4-FFF2-40B4-BE49-F238E27FC236}">
              <a16:creationId xmlns:a16="http://schemas.microsoft.com/office/drawing/2014/main" id="{2BF17CCF-6BF2-4383-99FD-EB93038655A5}"/>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9" name="直線コネクタ 158">
          <a:extLst>
            <a:ext uri="{FF2B5EF4-FFF2-40B4-BE49-F238E27FC236}">
              <a16:creationId xmlns:a16="http://schemas.microsoft.com/office/drawing/2014/main" id="{D00A6B5F-A3F9-4A0B-B0FE-BF8426C7003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60" name="テキスト ボックス 159">
          <a:extLst>
            <a:ext uri="{FF2B5EF4-FFF2-40B4-BE49-F238E27FC236}">
              <a16:creationId xmlns:a16="http://schemas.microsoft.com/office/drawing/2014/main" id="{95586AA3-F14A-405E-8C9A-3F749802186B}"/>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1" name="直線コネクタ 160">
          <a:extLst>
            <a:ext uri="{FF2B5EF4-FFF2-40B4-BE49-F238E27FC236}">
              <a16:creationId xmlns:a16="http://schemas.microsoft.com/office/drawing/2014/main" id="{CE5BCD8D-C426-48A5-9779-0A7EF47DB955}"/>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2" name="テキスト ボックス 161">
          <a:extLst>
            <a:ext uri="{FF2B5EF4-FFF2-40B4-BE49-F238E27FC236}">
              <a16:creationId xmlns:a16="http://schemas.microsoft.com/office/drawing/2014/main" id="{44640C9E-8547-4AB4-BC8A-B033277942A6}"/>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3" name="直線コネクタ 162">
          <a:extLst>
            <a:ext uri="{FF2B5EF4-FFF2-40B4-BE49-F238E27FC236}">
              <a16:creationId xmlns:a16="http://schemas.microsoft.com/office/drawing/2014/main" id="{AAAE6864-751F-48C4-8B6E-F2B12C6A5D57}"/>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4" name="テキスト ボックス 163">
          <a:extLst>
            <a:ext uri="{FF2B5EF4-FFF2-40B4-BE49-F238E27FC236}">
              <a16:creationId xmlns:a16="http://schemas.microsoft.com/office/drawing/2014/main" id="{2863FAF7-2DEB-47B7-81AD-9D9001B81EF9}"/>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5" name="直線コネクタ 164">
          <a:extLst>
            <a:ext uri="{FF2B5EF4-FFF2-40B4-BE49-F238E27FC236}">
              <a16:creationId xmlns:a16="http://schemas.microsoft.com/office/drawing/2014/main" id="{797C1927-FFE7-4707-87E6-78ADD038017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6" name="テキスト ボックス 165">
          <a:extLst>
            <a:ext uri="{FF2B5EF4-FFF2-40B4-BE49-F238E27FC236}">
              <a16:creationId xmlns:a16="http://schemas.microsoft.com/office/drawing/2014/main" id="{0D498BFE-8A14-4A3F-A199-0468251D7C22}"/>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7" name="直線コネクタ 166">
          <a:extLst>
            <a:ext uri="{FF2B5EF4-FFF2-40B4-BE49-F238E27FC236}">
              <a16:creationId xmlns:a16="http://schemas.microsoft.com/office/drawing/2014/main" id="{4665B8CE-DC2C-46E9-9AD6-BDD22478AE8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8" name="テキスト ボックス 167">
          <a:extLst>
            <a:ext uri="{FF2B5EF4-FFF2-40B4-BE49-F238E27FC236}">
              <a16:creationId xmlns:a16="http://schemas.microsoft.com/office/drawing/2014/main" id="{03C70A1F-A084-4CBB-847D-942E9BEE6102}"/>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9" name="直線コネクタ 168">
          <a:extLst>
            <a:ext uri="{FF2B5EF4-FFF2-40B4-BE49-F238E27FC236}">
              <a16:creationId xmlns:a16="http://schemas.microsoft.com/office/drawing/2014/main" id="{1CC68C1C-47FB-4C1B-B4A0-1A9A69D534C6}"/>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70" name="テキスト ボックス 169">
          <a:extLst>
            <a:ext uri="{FF2B5EF4-FFF2-40B4-BE49-F238E27FC236}">
              <a16:creationId xmlns:a16="http://schemas.microsoft.com/office/drawing/2014/main" id="{79D77061-18D2-4559-98DE-056A5D32556F}"/>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9CF2D05-AFD1-4107-9373-8BFBED8978D3}"/>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2" name="テキスト ボックス 171">
          <a:extLst>
            <a:ext uri="{FF2B5EF4-FFF2-40B4-BE49-F238E27FC236}">
              <a16:creationId xmlns:a16="http://schemas.microsoft.com/office/drawing/2014/main" id="{ABCD2CCA-9810-4E9D-BDC5-89E923CD51B8}"/>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BD4DD894-1B65-40B6-BC4F-D28C2658139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0</xdr:rowOff>
    </xdr:from>
    <xdr:to>
      <xdr:col>24</xdr:col>
      <xdr:colOff>62865</xdr:colOff>
      <xdr:row>64</xdr:row>
      <xdr:rowOff>30480</xdr:rowOff>
    </xdr:to>
    <xdr:cxnSp macro="">
      <xdr:nvCxnSpPr>
        <xdr:cNvPr id="174" name="直線コネクタ 173">
          <a:extLst>
            <a:ext uri="{FF2B5EF4-FFF2-40B4-BE49-F238E27FC236}">
              <a16:creationId xmlns:a16="http://schemas.microsoft.com/office/drawing/2014/main" id="{02571FA9-6B6E-4C09-BD5D-298C331D05CF}"/>
            </a:ext>
          </a:extLst>
        </xdr:cNvPr>
        <xdr:cNvCxnSpPr/>
      </xdr:nvCxnSpPr>
      <xdr:spPr>
        <a:xfrm flipV="1">
          <a:off x="4634865" y="960120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34307</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FEC3DBD3-1C99-4FD9-B414-400E7855998B}"/>
            </a:ext>
          </a:extLst>
        </xdr:cNvPr>
        <xdr:cNvSpPr txBox="1"/>
      </xdr:nvSpPr>
      <xdr:spPr>
        <a:xfrm>
          <a:off x="4673600" y="1100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30480</xdr:rowOff>
    </xdr:from>
    <xdr:to>
      <xdr:col>24</xdr:col>
      <xdr:colOff>152400</xdr:colOff>
      <xdr:row>64</xdr:row>
      <xdr:rowOff>30480</xdr:rowOff>
    </xdr:to>
    <xdr:cxnSp macro="">
      <xdr:nvCxnSpPr>
        <xdr:cNvPr id="176" name="直線コネクタ 175">
          <a:extLst>
            <a:ext uri="{FF2B5EF4-FFF2-40B4-BE49-F238E27FC236}">
              <a16:creationId xmlns:a16="http://schemas.microsoft.com/office/drawing/2014/main" id="{91C157F6-12D6-4D9D-9C65-28AFAA9222F8}"/>
            </a:ext>
          </a:extLst>
        </xdr:cNvPr>
        <xdr:cNvCxnSpPr/>
      </xdr:nvCxnSpPr>
      <xdr:spPr>
        <a:xfrm>
          <a:off x="4546600" y="11003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118127</xdr:rowOff>
    </xdr:from>
    <xdr:ext cx="405111" cy="259045"/>
    <xdr:sp macro="" textlink="">
      <xdr:nvSpPr>
        <xdr:cNvPr id="177" name="【橋りょう・トンネル】&#10;有形固定資産減価償却率最大値テキスト">
          <a:extLst>
            <a:ext uri="{FF2B5EF4-FFF2-40B4-BE49-F238E27FC236}">
              <a16:creationId xmlns:a16="http://schemas.microsoft.com/office/drawing/2014/main" id="{11920145-6D71-4161-B3F2-50E492F90C80}"/>
            </a:ext>
          </a:extLst>
        </xdr:cNvPr>
        <xdr:cNvSpPr txBox="1"/>
      </xdr:nvSpPr>
      <xdr:spPr>
        <a:xfrm>
          <a:off x="4673600" y="9376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0</xdr:rowOff>
    </xdr:from>
    <xdr:to>
      <xdr:col>24</xdr:col>
      <xdr:colOff>152400</xdr:colOff>
      <xdr:row>56</xdr:row>
      <xdr:rowOff>0</xdr:rowOff>
    </xdr:to>
    <xdr:cxnSp macro="">
      <xdr:nvCxnSpPr>
        <xdr:cNvPr id="178" name="直線コネクタ 177">
          <a:extLst>
            <a:ext uri="{FF2B5EF4-FFF2-40B4-BE49-F238E27FC236}">
              <a16:creationId xmlns:a16="http://schemas.microsoft.com/office/drawing/2014/main" id="{E72B5090-94BB-49E6-969D-593FA7DAC2E5}"/>
            </a:ext>
          </a:extLst>
        </xdr:cNvPr>
        <xdr:cNvCxnSpPr/>
      </xdr:nvCxnSpPr>
      <xdr:spPr>
        <a:xfrm>
          <a:off x="4546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8272</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CDCF42F9-6966-4606-BA0C-3B180AB15FD4}"/>
            </a:ext>
          </a:extLst>
        </xdr:cNvPr>
        <xdr:cNvSpPr txBox="1"/>
      </xdr:nvSpPr>
      <xdr:spPr>
        <a:xfrm>
          <a:off x="4673600" y="101238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156845</xdr:rowOff>
    </xdr:from>
    <xdr:to>
      <xdr:col>24</xdr:col>
      <xdr:colOff>114300</xdr:colOff>
      <xdr:row>60</xdr:row>
      <xdr:rowOff>86995</xdr:rowOff>
    </xdr:to>
    <xdr:sp macro="" textlink="">
      <xdr:nvSpPr>
        <xdr:cNvPr id="180" name="フローチャート: 判断 179">
          <a:extLst>
            <a:ext uri="{FF2B5EF4-FFF2-40B4-BE49-F238E27FC236}">
              <a16:creationId xmlns:a16="http://schemas.microsoft.com/office/drawing/2014/main" id="{8C6DD6D6-4513-4606-8623-7BC7CCED12F4}"/>
            </a:ext>
          </a:extLst>
        </xdr:cNvPr>
        <xdr:cNvSpPr/>
      </xdr:nvSpPr>
      <xdr:spPr>
        <a:xfrm>
          <a:off x="45847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81" name="フローチャート: 判断 180">
          <a:extLst>
            <a:ext uri="{FF2B5EF4-FFF2-40B4-BE49-F238E27FC236}">
              <a16:creationId xmlns:a16="http://schemas.microsoft.com/office/drawing/2014/main" id="{74774EC5-34B5-4354-AEAE-4F480A1F8BE3}"/>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113030</xdr:rowOff>
    </xdr:from>
    <xdr:to>
      <xdr:col>15</xdr:col>
      <xdr:colOff>101600</xdr:colOff>
      <xdr:row>60</xdr:row>
      <xdr:rowOff>43180</xdr:rowOff>
    </xdr:to>
    <xdr:sp macro="" textlink="">
      <xdr:nvSpPr>
        <xdr:cNvPr id="182" name="フローチャート: 判断 181">
          <a:extLst>
            <a:ext uri="{FF2B5EF4-FFF2-40B4-BE49-F238E27FC236}">
              <a16:creationId xmlns:a16="http://schemas.microsoft.com/office/drawing/2014/main" id="{2D8FDBE0-2D48-4A12-99DA-A6466D3356CE}"/>
            </a:ext>
          </a:extLst>
        </xdr:cNvPr>
        <xdr:cNvSpPr/>
      </xdr:nvSpPr>
      <xdr:spPr>
        <a:xfrm>
          <a:off x="2857500" y="1022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95885</xdr:rowOff>
    </xdr:from>
    <xdr:to>
      <xdr:col>10</xdr:col>
      <xdr:colOff>165100</xdr:colOff>
      <xdr:row>60</xdr:row>
      <xdr:rowOff>26035</xdr:rowOff>
    </xdr:to>
    <xdr:sp macro="" textlink="">
      <xdr:nvSpPr>
        <xdr:cNvPr id="183" name="フローチャート: 判断 182">
          <a:extLst>
            <a:ext uri="{FF2B5EF4-FFF2-40B4-BE49-F238E27FC236}">
              <a16:creationId xmlns:a16="http://schemas.microsoft.com/office/drawing/2014/main" id="{CD09921E-7E21-4D87-9727-B2D4F208D20C}"/>
            </a:ext>
          </a:extLst>
        </xdr:cNvPr>
        <xdr:cNvSpPr/>
      </xdr:nvSpPr>
      <xdr:spPr>
        <a:xfrm>
          <a:off x="1968500" y="10211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74930</xdr:rowOff>
    </xdr:from>
    <xdr:to>
      <xdr:col>6</xdr:col>
      <xdr:colOff>38100</xdr:colOff>
      <xdr:row>60</xdr:row>
      <xdr:rowOff>5080</xdr:rowOff>
    </xdr:to>
    <xdr:sp macro="" textlink="">
      <xdr:nvSpPr>
        <xdr:cNvPr id="184" name="フローチャート: 判断 183">
          <a:extLst>
            <a:ext uri="{FF2B5EF4-FFF2-40B4-BE49-F238E27FC236}">
              <a16:creationId xmlns:a16="http://schemas.microsoft.com/office/drawing/2014/main" id="{68F9DEAF-F395-442C-A273-291A2658E5F8}"/>
            </a:ext>
          </a:extLst>
        </xdr:cNvPr>
        <xdr:cNvSpPr/>
      </xdr:nvSpPr>
      <xdr:spPr>
        <a:xfrm>
          <a:off x="1079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649D15FE-2EBC-4F91-82BE-47B16370CF2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EE7C7B63-1DB6-47C2-9E48-603C2B70F1DB}"/>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F57EC501-EEA9-4A25-A761-2B7425D781F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320637A8-1F29-458E-90D1-3F6063F6333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C5173CE0-7B09-4A16-882C-85692182F269}"/>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6350</xdr:rowOff>
    </xdr:from>
    <xdr:to>
      <xdr:col>24</xdr:col>
      <xdr:colOff>114300</xdr:colOff>
      <xdr:row>61</xdr:row>
      <xdr:rowOff>107950</xdr:rowOff>
    </xdr:to>
    <xdr:sp macro="" textlink="">
      <xdr:nvSpPr>
        <xdr:cNvPr id="190" name="楕円 189">
          <a:extLst>
            <a:ext uri="{FF2B5EF4-FFF2-40B4-BE49-F238E27FC236}">
              <a16:creationId xmlns:a16="http://schemas.microsoft.com/office/drawing/2014/main" id="{1BEE4C40-84DD-41CF-BE31-F2C98DE6A031}"/>
            </a:ext>
          </a:extLst>
        </xdr:cNvPr>
        <xdr:cNvSpPr/>
      </xdr:nvSpPr>
      <xdr:spPr>
        <a:xfrm>
          <a:off x="45847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156227</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A446FEE6-458D-4B5D-B951-3B730FF017B8}"/>
            </a:ext>
          </a:extLst>
        </xdr:cNvPr>
        <xdr:cNvSpPr txBox="1"/>
      </xdr:nvSpPr>
      <xdr:spPr>
        <a:xfrm>
          <a:off x="4673600" y="10443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166370</xdr:rowOff>
    </xdr:from>
    <xdr:to>
      <xdr:col>20</xdr:col>
      <xdr:colOff>38100</xdr:colOff>
      <xdr:row>61</xdr:row>
      <xdr:rowOff>96520</xdr:rowOff>
    </xdr:to>
    <xdr:sp macro="" textlink="">
      <xdr:nvSpPr>
        <xdr:cNvPr id="192" name="楕円 191">
          <a:extLst>
            <a:ext uri="{FF2B5EF4-FFF2-40B4-BE49-F238E27FC236}">
              <a16:creationId xmlns:a16="http://schemas.microsoft.com/office/drawing/2014/main" id="{B85DEC7F-7B19-4D7F-BD17-812E789C9194}"/>
            </a:ext>
          </a:extLst>
        </xdr:cNvPr>
        <xdr:cNvSpPr/>
      </xdr:nvSpPr>
      <xdr:spPr>
        <a:xfrm>
          <a:off x="3746500" y="1045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45720</xdr:rowOff>
    </xdr:from>
    <xdr:to>
      <xdr:col>24</xdr:col>
      <xdr:colOff>63500</xdr:colOff>
      <xdr:row>61</xdr:row>
      <xdr:rowOff>57150</xdr:rowOff>
    </xdr:to>
    <xdr:cxnSp macro="">
      <xdr:nvCxnSpPr>
        <xdr:cNvPr id="193" name="直線コネクタ 192">
          <a:extLst>
            <a:ext uri="{FF2B5EF4-FFF2-40B4-BE49-F238E27FC236}">
              <a16:creationId xmlns:a16="http://schemas.microsoft.com/office/drawing/2014/main" id="{EACB3DFE-3614-412A-B2E5-6FF765A8824C}"/>
            </a:ext>
          </a:extLst>
        </xdr:cNvPr>
        <xdr:cNvCxnSpPr/>
      </xdr:nvCxnSpPr>
      <xdr:spPr>
        <a:xfrm>
          <a:off x="3797300" y="10504170"/>
          <a:ext cx="8382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10160</xdr:rowOff>
    </xdr:from>
    <xdr:to>
      <xdr:col>15</xdr:col>
      <xdr:colOff>101600</xdr:colOff>
      <xdr:row>61</xdr:row>
      <xdr:rowOff>111760</xdr:rowOff>
    </xdr:to>
    <xdr:sp macro="" textlink="">
      <xdr:nvSpPr>
        <xdr:cNvPr id="194" name="楕円 193">
          <a:extLst>
            <a:ext uri="{FF2B5EF4-FFF2-40B4-BE49-F238E27FC236}">
              <a16:creationId xmlns:a16="http://schemas.microsoft.com/office/drawing/2014/main" id="{3FA87E00-73C7-4D50-89A7-2F115C725798}"/>
            </a:ext>
          </a:extLst>
        </xdr:cNvPr>
        <xdr:cNvSpPr/>
      </xdr:nvSpPr>
      <xdr:spPr>
        <a:xfrm>
          <a:off x="2857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45720</xdr:rowOff>
    </xdr:from>
    <xdr:to>
      <xdr:col>19</xdr:col>
      <xdr:colOff>177800</xdr:colOff>
      <xdr:row>61</xdr:row>
      <xdr:rowOff>60960</xdr:rowOff>
    </xdr:to>
    <xdr:cxnSp macro="">
      <xdr:nvCxnSpPr>
        <xdr:cNvPr id="195" name="直線コネクタ 194">
          <a:extLst>
            <a:ext uri="{FF2B5EF4-FFF2-40B4-BE49-F238E27FC236}">
              <a16:creationId xmlns:a16="http://schemas.microsoft.com/office/drawing/2014/main" id="{9575630B-9CAC-4A41-9E40-3422B998E7C6}"/>
            </a:ext>
          </a:extLst>
        </xdr:cNvPr>
        <xdr:cNvCxnSpPr/>
      </xdr:nvCxnSpPr>
      <xdr:spPr>
        <a:xfrm flipV="1">
          <a:off x="2908300" y="1050417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31115</xdr:rowOff>
    </xdr:from>
    <xdr:to>
      <xdr:col>10</xdr:col>
      <xdr:colOff>165100</xdr:colOff>
      <xdr:row>61</xdr:row>
      <xdr:rowOff>132715</xdr:rowOff>
    </xdr:to>
    <xdr:sp macro="" textlink="">
      <xdr:nvSpPr>
        <xdr:cNvPr id="196" name="楕円 195">
          <a:extLst>
            <a:ext uri="{FF2B5EF4-FFF2-40B4-BE49-F238E27FC236}">
              <a16:creationId xmlns:a16="http://schemas.microsoft.com/office/drawing/2014/main" id="{57A71342-FB9D-4D85-BAC1-3F26C402F565}"/>
            </a:ext>
          </a:extLst>
        </xdr:cNvPr>
        <xdr:cNvSpPr/>
      </xdr:nvSpPr>
      <xdr:spPr>
        <a:xfrm>
          <a:off x="1968500" y="10489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60960</xdr:rowOff>
    </xdr:from>
    <xdr:to>
      <xdr:col>15</xdr:col>
      <xdr:colOff>50800</xdr:colOff>
      <xdr:row>61</xdr:row>
      <xdr:rowOff>81915</xdr:rowOff>
    </xdr:to>
    <xdr:cxnSp macro="">
      <xdr:nvCxnSpPr>
        <xdr:cNvPr id="197" name="直線コネクタ 196">
          <a:extLst>
            <a:ext uri="{FF2B5EF4-FFF2-40B4-BE49-F238E27FC236}">
              <a16:creationId xmlns:a16="http://schemas.microsoft.com/office/drawing/2014/main" id="{4D893F97-DF52-4464-9A2C-A12431257133}"/>
            </a:ext>
          </a:extLst>
        </xdr:cNvPr>
        <xdr:cNvCxnSpPr/>
      </xdr:nvCxnSpPr>
      <xdr:spPr>
        <a:xfrm flipV="1">
          <a:off x="2019300" y="1051941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4445</xdr:rowOff>
    </xdr:from>
    <xdr:to>
      <xdr:col>6</xdr:col>
      <xdr:colOff>38100</xdr:colOff>
      <xdr:row>61</xdr:row>
      <xdr:rowOff>106045</xdr:rowOff>
    </xdr:to>
    <xdr:sp macro="" textlink="">
      <xdr:nvSpPr>
        <xdr:cNvPr id="198" name="楕円 197">
          <a:extLst>
            <a:ext uri="{FF2B5EF4-FFF2-40B4-BE49-F238E27FC236}">
              <a16:creationId xmlns:a16="http://schemas.microsoft.com/office/drawing/2014/main" id="{93EB25D3-751C-4842-872C-1C1E8755D9D2}"/>
            </a:ext>
          </a:extLst>
        </xdr:cNvPr>
        <xdr:cNvSpPr/>
      </xdr:nvSpPr>
      <xdr:spPr>
        <a:xfrm>
          <a:off x="1079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55245</xdr:rowOff>
    </xdr:from>
    <xdr:to>
      <xdr:col>10</xdr:col>
      <xdr:colOff>114300</xdr:colOff>
      <xdr:row>61</xdr:row>
      <xdr:rowOff>81915</xdr:rowOff>
    </xdr:to>
    <xdr:cxnSp macro="">
      <xdr:nvCxnSpPr>
        <xdr:cNvPr id="199" name="直線コネクタ 198">
          <a:extLst>
            <a:ext uri="{FF2B5EF4-FFF2-40B4-BE49-F238E27FC236}">
              <a16:creationId xmlns:a16="http://schemas.microsoft.com/office/drawing/2014/main" id="{13EAE096-7A5A-4F45-95BC-01E551103FDF}"/>
            </a:ext>
          </a:extLst>
        </xdr:cNvPr>
        <xdr:cNvCxnSpPr/>
      </xdr:nvCxnSpPr>
      <xdr:spPr>
        <a:xfrm>
          <a:off x="1130300" y="1051369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14C3A4A4-95F6-4292-ACCE-C502B4A38C01}"/>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59707</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7955FE5-9301-426E-9405-34BFACE6F13F}"/>
            </a:ext>
          </a:extLst>
        </xdr:cNvPr>
        <xdr:cNvSpPr txBox="1"/>
      </xdr:nvSpPr>
      <xdr:spPr>
        <a:xfrm>
          <a:off x="2705744" y="1000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42562</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8D7DDE7E-E012-4750-9B3E-2DDEA7D3E203}"/>
            </a:ext>
          </a:extLst>
        </xdr:cNvPr>
        <xdr:cNvSpPr txBox="1"/>
      </xdr:nvSpPr>
      <xdr:spPr>
        <a:xfrm>
          <a:off x="1816744" y="9986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21607</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4F1E6F9F-3789-47DC-8F0F-B0CA4705FC57}"/>
            </a:ext>
          </a:extLst>
        </xdr:cNvPr>
        <xdr:cNvSpPr txBox="1"/>
      </xdr:nvSpPr>
      <xdr:spPr>
        <a:xfrm>
          <a:off x="927744" y="996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87647</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319E5BAC-9C22-4238-93E7-12928F37446F}"/>
            </a:ext>
          </a:extLst>
        </xdr:cNvPr>
        <xdr:cNvSpPr txBox="1"/>
      </xdr:nvSpPr>
      <xdr:spPr>
        <a:xfrm>
          <a:off x="3582044" y="1054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102887</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398425B4-4890-4FB6-A17E-C91EBF6B09A8}"/>
            </a:ext>
          </a:extLst>
        </xdr:cNvPr>
        <xdr:cNvSpPr txBox="1"/>
      </xdr:nvSpPr>
      <xdr:spPr>
        <a:xfrm>
          <a:off x="2705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123842</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87A139FD-7F24-4BA1-94EA-A0A5AE809CD5}"/>
            </a:ext>
          </a:extLst>
        </xdr:cNvPr>
        <xdr:cNvSpPr txBox="1"/>
      </xdr:nvSpPr>
      <xdr:spPr>
        <a:xfrm>
          <a:off x="1816744" y="10582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97172</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4FA18F4F-332F-4765-9899-F1CDDF8C53B8}"/>
            </a:ext>
          </a:extLst>
        </xdr:cNvPr>
        <xdr:cNvSpPr txBox="1"/>
      </xdr:nvSpPr>
      <xdr:spPr>
        <a:xfrm>
          <a:off x="9277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230D514D-1CE6-4E28-B3B5-F5C722142666}"/>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F77852A3-58A6-4AB6-84F5-142D7118705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3BFC1B47-09CE-4621-BF01-20E39F30FEB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DE68534D-B501-4BB2-9DCC-DB5D2292D10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B3B92D42-5967-4427-B12B-E9D7886762C7}"/>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0FB1893A-B437-43A1-BA67-18EAE622DAD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FB6FA775-D065-4032-8E28-8D61450BB96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2105E3C7-FBB4-4BEF-A379-F7C15685DDF7}"/>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BD604D84-3410-41E0-AA64-8D6B4D088EF1}"/>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CB29FDB4-4832-4638-AED3-EA0A22330AF4}"/>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8" name="直線コネクタ 217">
          <a:extLst>
            <a:ext uri="{FF2B5EF4-FFF2-40B4-BE49-F238E27FC236}">
              <a16:creationId xmlns:a16="http://schemas.microsoft.com/office/drawing/2014/main" id="{5F27E28A-B62B-44D7-9C00-21622B05A8A2}"/>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9" name="テキスト ボックス 218">
          <a:extLst>
            <a:ext uri="{FF2B5EF4-FFF2-40B4-BE49-F238E27FC236}">
              <a16:creationId xmlns:a16="http://schemas.microsoft.com/office/drawing/2014/main" id="{608CD7DC-D73B-4BCF-B1FF-E18E39555CED}"/>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20" name="直線コネクタ 219">
          <a:extLst>
            <a:ext uri="{FF2B5EF4-FFF2-40B4-BE49-F238E27FC236}">
              <a16:creationId xmlns:a16="http://schemas.microsoft.com/office/drawing/2014/main" id="{EC56B6D5-282C-4514-A51E-57C97DF992C1}"/>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86377</xdr:rowOff>
    </xdr:from>
    <xdr:ext cx="685572" cy="259045"/>
    <xdr:sp macro="" textlink="">
      <xdr:nvSpPr>
        <xdr:cNvPr id="221" name="テキスト ボックス 220">
          <a:extLst>
            <a:ext uri="{FF2B5EF4-FFF2-40B4-BE49-F238E27FC236}">
              <a16:creationId xmlns:a16="http://schemas.microsoft.com/office/drawing/2014/main" id="{F4551E85-D098-4C74-9489-0A086DA0CACE}"/>
            </a:ext>
          </a:extLst>
        </xdr:cNvPr>
        <xdr:cNvSpPr txBox="1"/>
      </xdr:nvSpPr>
      <xdr:spPr>
        <a:xfrm>
          <a:off x="5918428" y="1037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2" name="直線コネクタ 221">
          <a:extLst>
            <a:ext uri="{FF2B5EF4-FFF2-40B4-BE49-F238E27FC236}">
              <a16:creationId xmlns:a16="http://schemas.microsoft.com/office/drawing/2014/main" id="{171D92F8-BC34-455E-B2F2-5934F009E28D}"/>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57</xdr:row>
      <xdr:rowOff>143527</xdr:rowOff>
    </xdr:from>
    <xdr:ext cx="685572" cy="259045"/>
    <xdr:sp macro="" textlink="">
      <xdr:nvSpPr>
        <xdr:cNvPr id="223" name="テキスト ボックス 222">
          <a:extLst>
            <a:ext uri="{FF2B5EF4-FFF2-40B4-BE49-F238E27FC236}">
              <a16:creationId xmlns:a16="http://schemas.microsoft.com/office/drawing/2014/main" id="{76C95133-46DB-4AC8-8870-82E0E600FAE9}"/>
            </a:ext>
          </a:extLst>
        </xdr:cNvPr>
        <xdr:cNvSpPr txBox="1"/>
      </xdr:nvSpPr>
      <xdr:spPr>
        <a:xfrm>
          <a:off x="5918428" y="991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4" name="直線コネクタ 223">
          <a:extLst>
            <a:ext uri="{FF2B5EF4-FFF2-40B4-BE49-F238E27FC236}">
              <a16:creationId xmlns:a16="http://schemas.microsoft.com/office/drawing/2014/main" id="{AA765AA5-AE62-40DC-A75B-05D851D39EA6}"/>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29227</xdr:rowOff>
    </xdr:from>
    <xdr:ext cx="685572" cy="259045"/>
    <xdr:sp macro="" textlink="">
      <xdr:nvSpPr>
        <xdr:cNvPr id="225" name="テキスト ボックス 224">
          <a:extLst>
            <a:ext uri="{FF2B5EF4-FFF2-40B4-BE49-F238E27FC236}">
              <a16:creationId xmlns:a16="http://schemas.microsoft.com/office/drawing/2014/main" id="{F7EF3079-0D66-411F-ADBE-197444B01523}"/>
            </a:ext>
          </a:extLst>
        </xdr:cNvPr>
        <xdr:cNvSpPr txBox="1"/>
      </xdr:nvSpPr>
      <xdr:spPr>
        <a:xfrm>
          <a:off x="5918428" y="945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8F75E933-7CF9-473D-8118-7DACDBC46DB9}"/>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7" name="テキスト ボックス 226">
          <a:extLst>
            <a:ext uri="{FF2B5EF4-FFF2-40B4-BE49-F238E27FC236}">
              <a16:creationId xmlns:a16="http://schemas.microsoft.com/office/drawing/2014/main" id="{AFA8352C-AAE1-480C-A95E-0B376B2B2142}"/>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橋りょう・トンネル】&#10;一人当たり有形固定資産（償却資産）額グラフ枠">
          <a:extLst>
            <a:ext uri="{FF2B5EF4-FFF2-40B4-BE49-F238E27FC236}">
              <a16:creationId xmlns:a16="http://schemas.microsoft.com/office/drawing/2014/main" id="{7E96CA8C-5A28-4BC0-ADFA-EF0CA90AFBF3}"/>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1264</xdr:rowOff>
    </xdr:from>
    <xdr:to>
      <xdr:col>54</xdr:col>
      <xdr:colOff>189865</xdr:colOff>
      <xdr:row>63</xdr:row>
      <xdr:rowOff>170697</xdr:rowOff>
    </xdr:to>
    <xdr:cxnSp macro="">
      <xdr:nvCxnSpPr>
        <xdr:cNvPr id="229" name="直線コネクタ 228">
          <a:extLst>
            <a:ext uri="{FF2B5EF4-FFF2-40B4-BE49-F238E27FC236}">
              <a16:creationId xmlns:a16="http://schemas.microsoft.com/office/drawing/2014/main" id="{B7911387-4DD4-49C9-BC53-3A8E7557B178}"/>
            </a:ext>
          </a:extLst>
        </xdr:cNvPr>
        <xdr:cNvCxnSpPr/>
      </xdr:nvCxnSpPr>
      <xdr:spPr>
        <a:xfrm flipV="1">
          <a:off x="10476865" y="9773914"/>
          <a:ext cx="0" cy="11981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3074</xdr:rowOff>
    </xdr:from>
    <xdr:ext cx="469744" cy="259045"/>
    <xdr:sp macro="" textlink="">
      <xdr:nvSpPr>
        <xdr:cNvPr id="230" name="【橋りょう・トンネル】&#10;一人当たり有形固定資産（償却資産）額最小値テキスト">
          <a:extLst>
            <a:ext uri="{FF2B5EF4-FFF2-40B4-BE49-F238E27FC236}">
              <a16:creationId xmlns:a16="http://schemas.microsoft.com/office/drawing/2014/main" id="{69F671DC-2D0D-4865-A5C9-B64127708811}"/>
            </a:ext>
          </a:extLst>
        </xdr:cNvPr>
        <xdr:cNvSpPr txBox="1"/>
      </xdr:nvSpPr>
      <xdr:spPr>
        <a:xfrm>
          <a:off x="10515600" y="109758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170697</xdr:rowOff>
    </xdr:from>
    <xdr:to>
      <xdr:col>55</xdr:col>
      <xdr:colOff>88900</xdr:colOff>
      <xdr:row>63</xdr:row>
      <xdr:rowOff>170697</xdr:rowOff>
    </xdr:to>
    <xdr:cxnSp macro="">
      <xdr:nvCxnSpPr>
        <xdr:cNvPr id="231" name="直線コネクタ 230">
          <a:extLst>
            <a:ext uri="{FF2B5EF4-FFF2-40B4-BE49-F238E27FC236}">
              <a16:creationId xmlns:a16="http://schemas.microsoft.com/office/drawing/2014/main" id="{E2A4FC0B-0F82-48BA-9A0A-DC23D8229788}"/>
            </a:ext>
          </a:extLst>
        </xdr:cNvPr>
        <xdr:cNvCxnSpPr/>
      </xdr:nvCxnSpPr>
      <xdr:spPr>
        <a:xfrm>
          <a:off x="10388600" y="109720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119391</xdr:rowOff>
    </xdr:from>
    <xdr:ext cx="690189" cy="259045"/>
    <xdr:sp macro="" textlink="">
      <xdr:nvSpPr>
        <xdr:cNvPr id="232" name="【橋りょう・トンネル】&#10;一人当たり有形固定資産（償却資産）額最大値テキスト">
          <a:extLst>
            <a:ext uri="{FF2B5EF4-FFF2-40B4-BE49-F238E27FC236}">
              <a16:creationId xmlns:a16="http://schemas.microsoft.com/office/drawing/2014/main" id="{6C506528-DDE1-4F2E-A63B-0D6EF90DD2D6}"/>
            </a:ext>
          </a:extLst>
        </xdr:cNvPr>
        <xdr:cNvSpPr txBox="1"/>
      </xdr:nvSpPr>
      <xdr:spPr>
        <a:xfrm>
          <a:off x="10515600" y="954914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5,244,471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1264</xdr:rowOff>
    </xdr:from>
    <xdr:to>
      <xdr:col>55</xdr:col>
      <xdr:colOff>88900</xdr:colOff>
      <xdr:row>57</xdr:row>
      <xdr:rowOff>1264</xdr:rowOff>
    </xdr:to>
    <xdr:cxnSp macro="">
      <xdr:nvCxnSpPr>
        <xdr:cNvPr id="233" name="直線コネクタ 232">
          <a:extLst>
            <a:ext uri="{FF2B5EF4-FFF2-40B4-BE49-F238E27FC236}">
              <a16:creationId xmlns:a16="http://schemas.microsoft.com/office/drawing/2014/main" id="{ED2739FA-55E5-400A-A835-4A1CFACE3576}"/>
            </a:ext>
          </a:extLst>
        </xdr:cNvPr>
        <xdr:cNvCxnSpPr/>
      </xdr:nvCxnSpPr>
      <xdr:spPr>
        <a:xfrm>
          <a:off x="10388600" y="97739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23607</xdr:rowOff>
    </xdr:from>
    <xdr:ext cx="599010" cy="259045"/>
    <xdr:sp macro="" textlink="">
      <xdr:nvSpPr>
        <xdr:cNvPr id="234" name="【橋りょう・トンネル】&#10;一人当たり有形固定資産（償却資産）額平均値テキスト">
          <a:extLst>
            <a:ext uri="{FF2B5EF4-FFF2-40B4-BE49-F238E27FC236}">
              <a16:creationId xmlns:a16="http://schemas.microsoft.com/office/drawing/2014/main" id="{DE441DAA-EA36-44A1-96D9-F1F6730DD005}"/>
            </a:ext>
          </a:extLst>
        </xdr:cNvPr>
        <xdr:cNvSpPr txBox="1"/>
      </xdr:nvSpPr>
      <xdr:spPr>
        <a:xfrm>
          <a:off x="10515600" y="106535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730</xdr:rowOff>
    </xdr:from>
    <xdr:to>
      <xdr:col>55</xdr:col>
      <xdr:colOff>50800</xdr:colOff>
      <xdr:row>63</xdr:row>
      <xdr:rowOff>102330</xdr:rowOff>
    </xdr:to>
    <xdr:sp macro="" textlink="">
      <xdr:nvSpPr>
        <xdr:cNvPr id="235" name="フローチャート: 判断 234">
          <a:extLst>
            <a:ext uri="{FF2B5EF4-FFF2-40B4-BE49-F238E27FC236}">
              <a16:creationId xmlns:a16="http://schemas.microsoft.com/office/drawing/2014/main" id="{55EC3934-1521-4801-B0A1-CCFCC66FFF9F}"/>
            </a:ext>
          </a:extLst>
        </xdr:cNvPr>
        <xdr:cNvSpPr/>
      </xdr:nvSpPr>
      <xdr:spPr>
        <a:xfrm>
          <a:off x="10426700" y="1080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3009</xdr:rowOff>
    </xdr:from>
    <xdr:to>
      <xdr:col>50</xdr:col>
      <xdr:colOff>165100</xdr:colOff>
      <xdr:row>63</xdr:row>
      <xdr:rowOff>104609</xdr:rowOff>
    </xdr:to>
    <xdr:sp macro="" textlink="">
      <xdr:nvSpPr>
        <xdr:cNvPr id="236" name="フローチャート: 判断 235">
          <a:extLst>
            <a:ext uri="{FF2B5EF4-FFF2-40B4-BE49-F238E27FC236}">
              <a16:creationId xmlns:a16="http://schemas.microsoft.com/office/drawing/2014/main" id="{1D660FF9-7514-4086-8B63-312AC1CD1501}"/>
            </a:ext>
          </a:extLst>
        </xdr:cNvPr>
        <xdr:cNvSpPr/>
      </xdr:nvSpPr>
      <xdr:spPr>
        <a:xfrm>
          <a:off x="9588500" y="10804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7659</xdr:rowOff>
    </xdr:from>
    <xdr:to>
      <xdr:col>46</xdr:col>
      <xdr:colOff>38100</xdr:colOff>
      <xdr:row>63</xdr:row>
      <xdr:rowOff>109259</xdr:rowOff>
    </xdr:to>
    <xdr:sp macro="" textlink="">
      <xdr:nvSpPr>
        <xdr:cNvPr id="237" name="フローチャート: 判断 236">
          <a:extLst>
            <a:ext uri="{FF2B5EF4-FFF2-40B4-BE49-F238E27FC236}">
              <a16:creationId xmlns:a16="http://schemas.microsoft.com/office/drawing/2014/main" id="{2D37B508-E58A-43A3-BF1B-C5DBEED43BE8}"/>
            </a:ext>
          </a:extLst>
        </xdr:cNvPr>
        <xdr:cNvSpPr/>
      </xdr:nvSpPr>
      <xdr:spPr>
        <a:xfrm>
          <a:off x="8699500" y="10809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2306</xdr:rowOff>
    </xdr:from>
    <xdr:to>
      <xdr:col>41</xdr:col>
      <xdr:colOff>101600</xdr:colOff>
      <xdr:row>63</xdr:row>
      <xdr:rowOff>103906</xdr:rowOff>
    </xdr:to>
    <xdr:sp macro="" textlink="">
      <xdr:nvSpPr>
        <xdr:cNvPr id="238" name="フローチャート: 判断 237">
          <a:extLst>
            <a:ext uri="{FF2B5EF4-FFF2-40B4-BE49-F238E27FC236}">
              <a16:creationId xmlns:a16="http://schemas.microsoft.com/office/drawing/2014/main" id="{27E40D41-1437-429E-8C11-73EC63BF6752}"/>
            </a:ext>
          </a:extLst>
        </xdr:cNvPr>
        <xdr:cNvSpPr/>
      </xdr:nvSpPr>
      <xdr:spPr>
        <a:xfrm>
          <a:off x="7810500" y="10803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25220</xdr:rowOff>
    </xdr:from>
    <xdr:to>
      <xdr:col>36</xdr:col>
      <xdr:colOff>165100</xdr:colOff>
      <xdr:row>63</xdr:row>
      <xdr:rowOff>126820</xdr:rowOff>
    </xdr:to>
    <xdr:sp macro="" textlink="">
      <xdr:nvSpPr>
        <xdr:cNvPr id="239" name="フローチャート: 判断 238">
          <a:extLst>
            <a:ext uri="{FF2B5EF4-FFF2-40B4-BE49-F238E27FC236}">
              <a16:creationId xmlns:a16="http://schemas.microsoft.com/office/drawing/2014/main" id="{4B69DED5-97FA-4502-A1B6-EE38A92E7D1F}"/>
            </a:ext>
          </a:extLst>
        </xdr:cNvPr>
        <xdr:cNvSpPr/>
      </xdr:nvSpPr>
      <xdr:spPr>
        <a:xfrm>
          <a:off x="6921500" y="1082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0F5650D-C803-4860-9C43-AD295BF2BBF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257126B-72AD-4A75-87AF-9CA776B1DB69}"/>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BA7C94C4-CFDC-4FDA-9E12-8D034144410B}"/>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8FB1778-D6C1-464F-B56E-8028FC2D5F48}"/>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68F2D69-1A6C-4FD3-B048-49221E715F1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55459</xdr:rowOff>
    </xdr:from>
    <xdr:to>
      <xdr:col>55</xdr:col>
      <xdr:colOff>50800</xdr:colOff>
      <xdr:row>63</xdr:row>
      <xdr:rowOff>157059</xdr:rowOff>
    </xdr:to>
    <xdr:sp macro="" textlink="">
      <xdr:nvSpPr>
        <xdr:cNvPr id="245" name="楕円 244">
          <a:extLst>
            <a:ext uri="{FF2B5EF4-FFF2-40B4-BE49-F238E27FC236}">
              <a16:creationId xmlns:a16="http://schemas.microsoft.com/office/drawing/2014/main" id="{75335BEA-C951-4EF1-A411-7C929E0CF6A2}"/>
            </a:ext>
          </a:extLst>
        </xdr:cNvPr>
        <xdr:cNvSpPr/>
      </xdr:nvSpPr>
      <xdr:spPr>
        <a:xfrm>
          <a:off x="10426700" y="1085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150607</xdr:rowOff>
    </xdr:from>
    <xdr:ext cx="599010" cy="259045"/>
    <xdr:sp macro="" textlink="">
      <xdr:nvSpPr>
        <xdr:cNvPr id="246" name="【橋りょう・トンネル】&#10;一人当たり有形固定資産（償却資産）額該当値テキスト">
          <a:extLst>
            <a:ext uri="{FF2B5EF4-FFF2-40B4-BE49-F238E27FC236}">
              <a16:creationId xmlns:a16="http://schemas.microsoft.com/office/drawing/2014/main" id="{1DC91F55-0516-4D82-8027-50F6F4C09D4B}"/>
            </a:ext>
          </a:extLst>
        </xdr:cNvPr>
        <xdr:cNvSpPr txBox="1"/>
      </xdr:nvSpPr>
      <xdr:spPr>
        <a:xfrm>
          <a:off x="10515600" y="107805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57710</xdr:rowOff>
    </xdr:from>
    <xdr:to>
      <xdr:col>50</xdr:col>
      <xdr:colOff>165100</xdr:colOff>
      <xdr:row>63</xdr:row>
      <xdr:rowOff>159310</xdr:rowOff>
    </xdr:to>
    <xdr:sp macro="" textlink="">
      <xdr:nvSpPr>
        <xdr:cNvPr id="247" name="楕円 246">
          <a:extLst>
            <a:ext uri="{FF2B5EF4-FFF2-40B4-BE49-F238E27FC236}">
              <a16:creationId xmlns:a16="http://schemas.microsoft.com/office/drawing/2014/main" id="{D4D4B635-3187-4423-9BD9-5EB2066E2A5B}"/>
            </a:ext>
          </a:extLst>
        </xdr:cNvPr>
        <xdr:cNvSpPr/>
      </xdr:nvSpPr>
      <xdr:spPr>
        <a:xfrm>
          <a:off x="9588500" y="10859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106259</xdr:rowOff>
    </xdr:from>
    <xdr:to>
      <xdr:col>55</xdr:col>
      <xdr:colOff>0</xdr:colOff>
      <xdr:row>63</xdr:row>
      <xdr:rowOff>108510</xdr:rowOff>
    </xdr:to>
    <xdr:cxnSp macro="">
      <xdr:nvCxnSpPr>
        <xdr:cNvPr id="248" name="直線コネクタ 247">
          <a:extLst>
            <a:ext uri="{FF2B5EF4-FFF2-40B4-BE49-F238E27FC236}">
              <a16:creationId xmlns:a16="http://schemas.microsoft.com/office/drawing/2014/main" id="{98A73B70-8BD2-486C-B11C-40231C832D1F}"/>
            </a:ext>
          </a:extLst>
        </xdr:cNvPr>
        <xdr:cNvCxnSpPr/>
      </xdr:nvCxnSpPr>
      <xdr:spPr>
        <a:xfrm flipV="1">
          <a:off x="9639300" y="10907609"/>
          <a:ext cx="838200" cy="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61009</xdr:rowOff>
    </xdr:from>
    <xdr:to>
      <xdr:col>46</xdr:col>
      <xdr:colOff>38100</xdr:colOff>
      <xdr:row>63</xdr:row>
      <xdr:rowOff>162609</xdr:rowOff>
    </xdr:to>
    <xdr:sp macro="" textlink="">
      <xdr:nvSpPr>
        <xdr:cNvPr id="249" name="楕円 248">
          <a:extLst>
            <a:ext uri="{FF2B5EF4-FFF2-40B4-BE49-F238E27FC236}">
              <a16:creationId xmlns:a16="http://schemas.microsoft.com/office/drawing/2014/main" id="{ED28D0F2-4279-4F9A-BD1D-4D4F7D72E891}"/>
            </a:ext>
          </a:extLst>
        </xdr:cNvPr>
        <xdr:cNvSpPr/>
      </xdr:nvSpPr>
      <xdr:spPr>
        <a:xfrm>
          <a:off x="8699500" y="1086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108510</xdr:rowOff>
    </xdr:from>
    <xdr:to>
      <xdr:col>50</xdr:col>
      <xdr:colOff>114300</xdr:colOff>
      <xdr:row>63</xdr:row>
      <xdr:rowOff>111809</xdr:rowOff>
    </xdr:to>
    <xdr:cxnSp macro="">
      <xdr:nvCxnSpPr>
        <xdr:cNvPr id="250" name="直線コネクタ 249">
          <a:extLst>
            <a:ext uri="{FF2B5EF4-FFF2-40B4-BE49-F238E27FC236}">
              <a16:creationId xmlns:a16="http://schemas.microsoft.com/office/drawing/2014/main" id="{9D343161-503F-4D98-9E1D-CDE2694FABD0}"/>
            </a:ext>
          </a:extLst>
        </xdr:cNvPr>
        <xdr:cNvCxnSpPr/>
      </xdr:nvCxnSpPr>
      <xdr:spPr>
        <a:xfrm flipV="1">
          <a:off x="8750300" y="10909860"/>
          <a:ext cx="889000" cy="3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64388</xdr:rowOff>
    </xdr:from>
    <xdr:to>
      <xdr:col>41</xdr:col>
      <xdr:colOff>101600</xdr:colOff>
      <xdr:row>63</xdr:row>
      <xdr:rowOff>165988</xdr:rowOff>
    </xdr:to>
    <xdr:sp macro="" textlink="">
      <xdr:nvSpPr>
        <xdr:cNvPr id="251" name="楕円 250">
          <a:extLst>
            <a:ext uri="{FF2B5EF4-FFF2-40B4-BE49-F238E27FC236}">
              <a16:creationId xmlns:a16="http://schemas.microsoft.com/office/drawing/2014/main" id="{3EC8D5F0-CE57-472D-817B-F3F9A84E10EE}"/>
            </a:ext>
          </a:extLst>
        </xdr:cNvPr>
        <xdr:cNvSpPr/>
      </xdr:nvSpPr>
      <xdr:spPr>
        <a:xfrm>
          <a:off x="7810500" y="10865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111809</xdr:rowOff>
    </xdr:from>
    <xdr:to>
      <xdr:col>45</xdr:col>
      <xdr:colOff>177800</xdr:colOff>
      <xdr:row>63</xdr:row>
      <xdr:rowOff>115188</xdr:rowOff>
    </xdr:to>
    <xdr:cxnSp macro="">
      <xdr:nvCxnSpPr>
        <xdr:cNvPr id="252" name="直線コネクタ 251">
          <a:extLst>
            <a:ext uri="{FF2B5EF4-FFF2-40B4-BE49-F238E27FC236}">
              <a16:creationId xmlns:a16="http://schemas.microsoft.com/office/drawing/2014/main" id="{2AACAD5B-A5AA-48F5-BBC8-59C2241A7BEF}"/>
            </a:ext>
          </a:extLst>
        </xdr:cNvPr>
        <xdr:cNvCxnSpPr/>
      </xdr:nvCxnSpPr>
      <xdr:spPr>
        <a:xfrm flipV="1">
          <a:off x="7861300" y="10913159"/>
          <a:ext cx="889000" cy="3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66669</xdr:rowOff>
    </xdr:from>
    <xdr:to>
      <xdr:col>36</xdr:col>
      <xdr:colOff>165100</xdr:colOff>
      <xdr:row>63</xdr:row>
      <xdr:rowOff>168269</xdr:rowOff>
    </xdr:to>
    <xdr:sp macro="" textlink="">
      <xdr:nvSpPr>
        <xdr:cNvPr id="253" name="楕円 252">
          <a:extLst>
            <a:ext uri="{FF2B5EF4-FFF2-40B4-BE49-F238E27FC236}">
              <a16:creationId xmlns:a16="http://schemas.microsoft.com/office/drawing/2014/main" id="{49C60943-AB6A-4EB3-B775-2E4150727A1E}"/>
            </a:ext>
          </a:extLst>
        </xdr:cNvPr>
        <xdr:cNvSpPr/>
      </xdr:nvSpPr>
      <xdr:spPr>
        <a:xfrm>
          <a:off x="6921500" y="10868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115188</xdr:rowOff>
    </xdr:from>
    <xdr:to>
      <xdr:col>41</xdr:col>
      <xdr:colOff>50800</xdr:colOff>
      <xdr:row>63</xdr:row>
      <xdr:rowOff>117469</xdr:rowOff>
    </xdr:to>
    <xdr:cxnSp macro="">
      <xdr:nvCxnSpPr>
        <xdr:cNvPr id="254" name="直線コネクタ 253">
          <a:extLst>
            <a:ext uri="{FF2B5EF4-FFF2-40B4-BE49-F238E27FC236}">
              <a16:creationId xmlns:a16="http://schemas.microsoft.com/office/drawing/2014/main" id="{07FFFA11-8410-435F-B655-2B5DD68CEB08}"/>
            </a:ext>
          </a:extLst>
        </xdr:cNvPr>
        <xdr:cNvCxnSpPr/>
      </xdr:nvCxnSpPr>
      <xdr:spPr>
        <a:xfrm flipV="1">
          <a:off x="6972300" y="10916538"/>
          <a:ext cx="889000" cy="2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121136</xdr:rowOff>
    </xdr:from>
    <xdr:ext cx="599010" cy="259045"/>
    <xdr:sp macro="" textlink="">
      <xdr:nvSpPr>
        <xdr:cNvPr id="255" name="n_1aveValue【橋りょう・トンネル】&#10;一人当たり有形固定資産（償却資産）額">
          <a:extLst>
            <a:ext uri="{FF2B5EF4-FFF2-40B4-BE49-F238E27FC236}">
              <a16:creationId xmlns:a16="http://schemas.microsoft.com/office/drawing/2014/main" id="{D51C47F5-6C24-44F3-9E1E-B9145022E5A4}"/>
            </a:ext>
          </a:extLst>
        </xdr:cNvPr>
        <xdr:cNvSpPr txBox="1"/>
      </xdr:nvSpPr>
      <xdr:spPr>
        <a:xfrm>
          <a:off x="9327095" y="10579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125786</xdr:rowOff>
    </xdr:from>
    <xdr:ext cx="599010" cy="259045"/>
    <xdr:sp macro="" textlink="">
      <xdr:nvSpPr>
        <xdr:cNvPr id="256" name="n_2aveValue【橋りょう・トンネル】&#10;一人当たり有形固定資産（償却資産）額">
          <a:extLst>
            <a:ext uri="{FF2B5EF4-FFF2-40B4-BE49-F238E27FC236}">
              <a16:creationId xmlns:a16="http://schemas.microsoft.com/office/drawing/2014/main" id="{A4CC1CCD-D3B0-4A0C-B0C8-E1FC4CE1B40F}"/>
            </a:ext>
          </a:extLst>
        </xdr:cNvPr>
        <xdr:cNvSpPr txBox="1"/>
      </xdr:nvSpPr>
      <xdr:spPr>
        <a:xfrm>
          <a:off x="8450795" y="105842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120433</xdr:rowOff>
    </xdr:from>
    <xdr:ext cx="599010" cy="259045"/>
    <xdr:sp macro="" textlink="">
      <xdr:nvSpPr>
        <xdr:cNvPr id="257" name="n_3aveValue【橋りょう・トンネル】&#10;一人当たり有形固定資産（償却資産）額">
          <a:extLst>
            <a:ext uri="{FF2B5EF4-FFF2-40B4-BE49-F238E27FC236}">
              <a16:creationId xmlns:a16="http://schemas.microsoft.com/office/drawing/2014/main" id="{B6BB1988-0930-4167-B7DE-77CCBF4956D9}"/>
            </a:ext>
          </a:extLst>
        </xdr:cNvPr>
        <xdr:cNvSpPr txBox="1"/>
      </xdr:nvSpPr>
      <xdr:spPr>
        <a:xfrm>
          <a:off x="7561795" y="10578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143347</xdr:rowOff>
    </xdr:from>
    <xdr:ext cx="599010" cy="259045"/>
    <xdr:sp macro="" textlink="">
      <xdr:nvSpPr>
        <xdr:cNvPr id="258" name="n_4aveValue【橋りょう・トンネル】&#10;一人当たり有形固定資産（償却資産）額">
          <a:extLst>
            <a:ext uri="{FF2B5EF4-FFF2-40B4-BE49-F238E27FC236}">
              <a16:creationId xmlns:a16="http://schemas.microsoft.com/office/drawing/2014/main" id="{58EF0541-FCAD-45FF-A4BB-81EE2863C5B6}"/>
            </a:ext>
          </a:extLst>
        </xdr:cNvPr>
        <xdr:cNvSpPr txBox="1"/>
      </xdr:nvSpPr>
      <xdr:spPr>
        <a:xfrm>
          <a:off x="6672795" y="106017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150437</xdr:rowOff>
    </xdr:from>
    <xdr:ext cx="599010" cy="259045"/>
    <xdr:sp macro="" textlink="">
      <xdr:nvSpPr>
        <xdr:cNvPr id="259" name="n_1mainValue【橋りょう・トンネル】&#10;一人当たり有形固定資産（償却資産）額">
          <a:extLst>
            <a:ext uri="{FF2B5EF4-FFF2-40B4-BE49-F238E27FC236}">
              <a16:creationId xmlns:a16="http://schemas.microsoft.com/office/drawing/2014/main" id="{F7413CE4-3818-4CC1-BFBC-C9BFC470982B}"/>
            </a:ext>
          </a:extLst>
        </xdr:cNvPr>
        <xdr:cNvSpPr txBox="1"/>
      </xdr:nvSpPr>
      <xdr:spPr>
        <a:xfrm>
          <a:off x="9327095" y="1095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275,328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153736</xdr:rowOff>
    </xdr:from>
    <xdr:ext cx="599010" cy="259045"/>
    <xdr:sp macro="" textlink="">
      <xdr:nvSpPr>
        <xdr:cNvPr id="260" name="n_2mainValue【橋りょう・トンネル】&#10;一人当たり有形固定資産（償却資産）額">
          <a:extLst>
            <a:ext uri="{FF2B5EF4-FFF2-40B4-BE49-F238E27FC236}">
              <a16:creationId xmlns:a16="http://schemas.microsoft.com/office/drawing/2014/main" id="{3F68E99A-4C2D-4FB5-A313-A67A1F6C9AD1}"/>
            </a:ext>
          </a:extLst>
        </xdr:cNvPr>
        <xdr:cNvSpPr txBox="1"/>
      </xdr:nvSpPr>
      <xdr:spPr>
        <a:xfrm>
          <a:off x="8450795" y="10955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157115</xdr:rowOff>
    </xdr:from>
    <xdr:ext cx="599010" cy="259045"/>
    <xdr:sp macro="" textlink="">
      <xdr:nvSpPr>
        <xdr:cNvPr id="261" name="n_3mainValue【橋りょう・トンネル】&#10;一人当たり有形固定資産（償却資産）額">
          <a:extLst>
            <a:ext uri="{FF2B5EF4-FFF2-40B4-BE49-F238E27FC236}">
              <a16:creationId xmlns:a16="http://schemas.microsoft.com/office/drawing/2014/main" id="{15D6BE7C-9B2B-4284-B756-F0A2F4672EEA}"/>
            </a:ext>
          </a:extLst>
        </xdr:cNvPr>
        <xdr:cNvSpPr txBox="1"/>
      </xdr:nvSpPr>
      <xdr:spPr>
        <a:xfrm>
          <a:off x="7561795" y="10958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159396</xdr:rowOff>
    </xdr:from>
    <xdr:ext cx="599010" cy="259045"/>
    <xdr:sp macro="" textlink="">
      <xdr:nvSpPr>
        <xdr:cNvPr id="262" name="n_4mainValue【橋りょう・トンネル】&#10;一人当たり有形固定資産（償却資産）額">
          <a:extLst>
            <a:ext uri="{FF2B5EF4-FFF2-40B4-BE49-F238E27FC236}">
              <a16:creationId xmlns:a16="http://schemas.microsoft.com/office/drawing/2014/main" id="{E626A816-16DF-4E68-8ACE-A878C3C56D9A}"/>
            </a:ext>
          </a:extLst>
        </xdr:cNvPr>
        <xdr:cNvSpPr txBox="1"/>
      </xdr:nvSpPr>
      <xdr:spPr>
        <a:xfrm>
          <a:off x="6672795" y="10960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3896DE28-C368-4C52-9D04-DC6CA5A5529A}"/>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7027D465-76BD-4663-AF25-7FD3A1B32E31}"/>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AD6F973-8887-4871-B415-7226848B2BB5}"/>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6A0060A3-58E1-411C-B641-7E8E3095455A}"/>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910D29E8-7D5D-429F-AD6E-FF7635BDFA96}"/>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DB9296FC-723F-4FCD-93D9-04075FA7DADB}"/>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4825AD79-5E7E-4142-95F7-C06382F5816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69640814-C05F-49D0-9783-B10D8407E10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4FE14F6C-65AE-452B-A6B6-8CC0AABA69D4}"/>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7910F626-A8D7-47DE-A029-E30DF115A93E}"/>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E834AFEC-360B-4AE0-8AB1-1778401AE736}"/>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4" name="直線コネクタ 273">
          <a:extLst>
            <a:ext uri="{FF2B5EF4-FFF2-40B4-BE49-F238E27FC236}">
              <a16:creationId xmlns:a16="http://schemas.microsoft.com/office/drawing/2014/main" id="{2E388E7E-D61D-405C-A66E-35B596C04A6F}"/>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5" name="テキスト ボックス 274">
          <a:extLst>
            <a:ext uri="{FF2B5EF4-FFF2-40B4-BE49-F238E27FC236}">
              <a16:creationId xmlns:a16="http://schemas.microsoft.com/office/drawing/2014/main" id="{326C5C08-1480-47DA-80B1-F1F3B72C9C63}"/>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6" name="直線コネクタ 275">
          <a:extLst>
            <a:ext uri="{FF2B5EF4-FFF2-40B4-BE49-F238E27FC236}">
              <a16:creationId xmlns:a16="http://schemas.microsoft.com/office/drawing/2014/main" id="{C7085EA2-6BC6-4EEF-A6D8-11EDA2DA606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7" name="テキスト ボックス 276">
          <a:extLst>
            <a:ext uri="{FF2B5EF4-FFF2-40B4-BE49-F238E27FC236}">
              <a16:creationId xmlns:a16="http://schemas.microsoft.com/office/drawing/2014/main" id="{0D91FEEC-3923-4676-8A6F-05B03CFD3BBB}"/>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8" name="直線コネクタ 277">
          <a:extLst>
            <a:ext uri="{FF2B5EF4-FFF2-40B4-BE49-F238E27FC236}">
              <a16:creationId xmlns:a16="http://schemas.microsoft.com/office/drawing/2014/main" id="{F0842A92-1C3A-4B3F-A9E0-B94E5F95F679}"/>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79" name="テキスト ボックス 278">
          <a:extLst>
            <a:ext uri="{FF2B5EF4-FFF2-40B4-BE49-F238E27FC236}">
              <a16:creationId xmlns:a16="http://schemas.microsoft.com/office/drawing/2014/main" id="{63CAA4D5-D631-46CB-A4D3-BCA95EBF8090}"/>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0" name="直線コネクタ 279">
          <a:extLst>
            <a:ext uri="{FF2B5EF4-FFF2-40B4-BE49-F238E27FC236}">
              <a16:creationId xmlns:a16="http://schemas.microsoft.com/office/drawing/2014/main" id="{85DEBE95-2A3B-4391-A8AA-008B503BD722}"/>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1" name="テキスト ボックス 280">
          <a:extLst>
            <a:ext uri="{FF2B5EF4-FFF2-40B4-BE49-F238E27FC236}">
              <a16:creationId xmlns:a16="http://schemas.microsoft.com/office/drawing/2014/main" id="{765B2673-864A-49B6-8B69-5E12B20FE31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2" name="直線コネクタ 281">
          <a:extLst>
            <a:ext uri="{FF2B5EF4-FFF2-40B4-BE49-F238E27FC236}">
              <a16:creationId xmlns:a16="http://schemas.microsoft.com/office/drawing/2014/main" id="{E079A5B5-04BA-4DA8-8CDF-38A58F857B9E}"/>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3" name="テキスト ボックス 282">
          <a:extLst>
            <a:ext uri="{FF2B5EF4-FFF2-40B4-BE49-F238E27FC236}">
              <a16:creationId xmlns:a16="http://schemas.microsoft.com/office/drawing/2014/main" id="{9A4BA4DD-4DE7-41E1-B6E5-0298E060754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735F3B8-2B2D-49C6-902D-16E680FEF01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5" name="テキスト ボックス 284">
          <a:extLst>
            <a:ext uri="{FF2B5EF4-FFF2-40B4-BE49-F238E27FC236}">
              <a16:creationId xmlns:a16="http://schemas.microsoft.com/office/drawing/2014/main" id="{8A8F8B00-133E-4552-9204-830BD8371362}"/>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1D5C2ECE-4994-43CC-B99B-670266000BB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148589</xdr:rowOff>
    </xdr:from>
    <xdr:to>
      <xdr:col>24</xdr:col>
      <xdr:colOff>62865</xdr:colOff>
      <xdr:row>86</xdr:row>
      <xdr:rowOff>114300</xdr:rowOff>
    </xdr:to>
    <xdr:cxnSp macro="">
      <xdr:nvCxnSpPr>
        <xdr:cNvPr id="287" name="直線コネクタ 286">
          <a:extLst>
            <a:ext uri="{FF2B5EF4-FFF2-40B4-BE49-F238E27FC236}">
              <a16:creationId xmlns:a16="http://schemas.microsoft.com/office/drawing/2014/main" id="{1A66CD54-25A8-4E5D-AB85-A78A80243384}"/>
            </a:ext>
          </a:extLst>
        </xdr:cNvPr>
        <xdr:cNvCxnSpPr/>
      </xdr:nvCxnSpPr>
      <xdr:spPr>
        <a:xfrm flipV="1">
          <a:off x="4634865" y="13350239"/>
          <a:ext cx="0" cy="15087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49CC9C10-F3FF-4069-8196-F49053959878}"/>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89" name="直線コネクタ 288">
          <a:extLst>
            <a:ext uri="{FF2B5EF4-FFF2-40B4-BE49-F238E27FC236}">
              <a16:creationId xmlns:a16="http://schemas.microsoft.com/office/drawing/2014/main" id="{BAC1A755-88E5-45A4-B208-A1C106D2C5EC}"/>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95266</xdr:rowOff>
    </xdr:from>
    <xdr:ext cx="405111" cy="259045"/>
    <xdr:sp macro="" textlink="">
      <xdr:nvSpPr>
        <xdr:cNvPr id="290" name="【公営住宅】&#10;有形固定資産減価償却率最大値テキスト">
          <a:extLst>
            <a:ext uri="{FF2B5EF4-FFF2-40B4-BE49-F238E27FC236}">
              <a16:creationId xmlns:a16="http://schemas.microsoft.com/office/drawing/2014/main" id="{A58D6DD2-AAAD-4D16-AE91-B7028B1406A7}"/>
            </a:ext>
          </a:extLst>
        </xdr:cNvPr>
        <xdr:cNvSpPr txBox="1"/>
      </xdr:nvSpPr>
      <xdr:spPr>
        <a:xfrm>
          <a:off x="4673600" y="13125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148589</xdr:rowOff>
    </xdr:from>
    <xdr:to>
      <xdr:col>24</xdr:col>
      <xdr:colOff>152400</xdr:colOff>
      <xdr:row>77</xdr:row>
      <xdr:rowOff>148589</xdr:rowOff>
    </xdr:to>
    <xdr:cxnSp macro="">
      <xdr:nvCxnSpPr>
        <xdr:cNvPr id="291" name="直線コネクタ 290">
          <a:extLst>
            <a:ext uri="{FF2B5EF4-FFF2-40B4-BE49-F238E27FC236}">
              <a16:creationId xmlns:a16="http://schemas.microsoft.com/office/drawing/2014/main" id="{92328251-163F-4FD7-9BB3-6500E2272B0E}"/>
            </a:ext>
          </a:extLst>
        </xdr:cNvPr>
        <xdr:cNvCxnSpPr/>
      </xdr:nvCxnSpPr>
      <xdr:spPr>
        <a:xfrm>
          <a:off x="4546600" y="13350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83</xdr:row>
      <xdr:rowOff>83838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4EF8701B-4FE2-4433-B464-9C370CF28B04}"/>
            </a:ext>
          </a:extLst>
        </xdr:cNvPr>
        <xdr:cNvSpPr txBox="1"/>
      </xdr:nvSpPr>
      <xdr:spPr>
        <a:xfrm>
          <a:off x="4673600" y="143141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105411</xdr:rowOff>
    </xdr:from>
    <xdr:to>
      <xdr:col>24</xdr:col>
      <xdr:colOff>114300</xdr:colOff>
      <xdr:row>84</xdr:row>
      <xdr:rowOff>35561</xdr:rowOff>
    </xdr:to>
    <xdr:sp macro="" textlink="">
      <xdr:nvSpPr>
        <xdr:cNvPr id="293" name="フローチャート: 判断 292">
          <a:extLst>
            <a:ext uri="{FF2B5EF4-FFF2-40B4-BE49-F238E27FC236}">
              <a16:creationId xmlns:a16="http://schemas.microsoft.com/office/drawing/2014/main" id="{70986DEC-D868-4F94-8EB9-38AC59848DFB}"/>
            </a:ext>
          </a:extLst>
        </xdr:cNvPr>
        <xdr:cNvSpPr/>
      </xdr:nvSpPr>
      <xdr:spPr>
        <a:xfrm>
          <a:off x="4584700" y="14335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88264</xdr:rowOff>
    </xdr:from>
    <xdr:to>
      <xdr:col>20</xdr:col>
      <xdr:colOff>38100</xdr:colOff>
      <xdr:row>84</xdr:row>
      <xdr:rowOff>18414</xdr:rowOff>
    </xdr:to>
    <xdr:sp macro="" textlink="">
      <xdr:nvSpPr>
        <xdr:cNvPr id="294" name="フローチャート: 判断 293">
          <a:extLst>
            <a:ext uri="{FF2B5EF4-FFF2-40B4-BE49-F238E27FC236}">
              <a16:creationId xmlns:a16="http://schemas.microsoft.com/office/drawing/2014/main" id="{7999C98B-9B3C-4F21-AC32-CFCB1072EEA7}"/>
            </a:ext>
          </a:extLst>
        </xdr:cNvPr>
        <xdr:cNvSpPr/>
      </xdr:nvSpPr>
      <xdr:spPr>
        <a:xfrm>
          <a:off x="3746500" y="1431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61595</xdr:rowOff>
    </xdr:from>
    <xdr:to>
      <xdr:col>15</xdr:col>
      <xdr:colOff>101600</xdr:colOff>
      <xdr:row>83</xdr:row>
      <xdr:rowOff>163195</xdr:rowOff>
    </xdr:to>
    <xdr:sp macro="" textlink="">
      <xdr:nvSpPr>
        <xdr:cNvPr id="295" name="フローチャート: 判断 294">
          <a:extLst>
            <a:ext uri="{FF2B5EF4-FFF2-40B4-BE49-F238E27FC236}">
              <a16:creationId xmlns:a16="http://schemas.microsoft.com/office/drawing/2014/main" id="{9E0ECEE4-413B-4592-9018-4E6688373C8F}"/>
            </a:ext>
          </a:extLst>
        </xdr:cNvPr>
        <xdr:cNvSpPr/>
      </xdr:nvSpPr>
      <xdr:spPr>
        <a:xfrm>
          <a:off x="2857500" y="1429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137795</xdr:rowOff>
    </xdr:from>
    <xdr:to>
      <xdr:col>10</xdr:col>
      <xdr:colOff>165100</xdr:colOff>
      <xdr:row>83</xdr:row>
      <xdr:rowOff>67945</xdr:rowOff>
    </xdr:to>
    <xdr:sp macro="" textlink="">
      <xdr:nvSpPr>
        <xdr:cNvPr id="296" name="フローチャート: 判断 295">
          <a:extLst>
            <a:ext uri="{FF2B5EF4-FFF2-40B4-BE49-F238E27FC236}">
              <a16:creationId xmlns:a16="http://schemas.microsoft.com/office/drawing/2014/main" id="{928B6061-B97B-4A8C-A252-32F4C610A280}"/>
            </a:ext>
          </a:extLst>
        </xdr:cNvPr>
        <xdr:cNvSpPr/>
      </xdr:nvSpPr>
      <xdr:spPr>
        <a:xfrm>
          <a:off x="1968500" y="1419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99695</xdr:rowOff>
    </xdr:from>
    <xdr:to>
      <xdr:col>6</xdr:col>
      <xdr:colOff>38100</xdr:colOff>
      <xdr:row>83</xdr:row>
      <xdr:rowOff>29845</xdr:rowOff>
    </xdr:to>
    <xdr:sp macro="" textlink="">
      <xdr:nvSpPr>
        <xdr:cNvPr id="297" name="フローチャート: 判断 296">
          <a:extLst>
            <a:ext uri="{FF2B5EF4-FFF2-40B4-BE49-F238E27FC236}">
              <a16:creationId xmlns:a16="http://schemas.microsoft.com/office/drawing/2014/main" id="{E01C4D20-25AE-42A7-B917-6E710797B200}"/>
            </a:ext>
          </a:extLst>
        </xdr:cNvPr>
        <xdr:cNvSpPr/>
      </xdr:nvSpPr>
      <xdr:spPr>
        <a:xfrm>
          <a:off x="1079500" y="1415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90B21AA-3D47-4F35-9F8C-4ABE0037760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2A11494-0275-4F03-B4CC-21A31B77FA27}"/>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D8666DF8-2FF6-4C01-93E3-61C5421375B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0B32EADA-DDB7-4479-9797-BDAF09472B5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C7A0B92-C0EB-4E39-850C-F30DC595DD5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154939</xdr:rowOff>
    </xdr:from>
    <xdr:to>
      <xdr:col>24</xdr:col>
      <xdr:colOff>114300</xdr:colOff>
      <xdr:row>83</xdr:row>
      <xdr:rowOff>85089</xdr:rowOff>
    </xdr:to>
    <xdr:sp macro="" textlink="">
      <xdr:nvSpPr>
        <xdr:cNvPr id="303" name="楕円 302">
          <a:extLst>
            <a:ext uri="{FF2B5EF4-FFF2-40B4-BE49-F238E27FC236}">
              <a16:creationId xmlns:a16="http://schemas.microsoft.com/office/drawing/2014/main" id="{5F68AD90-6F84-440C-8848-4D15BF2CBAEE}"/>
            </a:ext>
          </a:extLst>
        </xdr:cNvPr>
        <xdr:cNvSpPr/>
      </xdr:nvSpPr>
      <xdr:spPr>
        <a:xfrm>
          <a:off x="4584700" y="14213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6366</xdr:rowOff>
    </xdr:from>
    <xdr:ext cx="405111" cy="259045"/>
    <xdr:sp macro="" textlink="">
      <xdr:nvSpPr>
        <xdr:cNvPr id="304" name="【公営住宅】&#10;有形固定資産減価償却率該当値テキスト">
          <a:extLst>
            <a:ext uri="{FF2B5EF4-FFF2-40B4-BE49-F238E27FC236}">
              <a16:creationId xmlns:a16="http://schemas.microsoft.com/office/drawing/2014/main" id="{1BDD48F9-8FFA-44EE-BFD7-8C5A6A2B9AB6}"/>
            </a:ext>
          </a:extLst>
        </xdr:cNvPr>
        <xdr:cNvSpPr txBox="1"/>
      </xdr:nvSpPr>
      <xdr:spPr>
        <a:xfrm>
          <a:off x="4673600"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55880</xdr:rowOff>
    </xdr:from>
    <xdr:to>
      <xdr:col>20</xdr:col>
      <xdr:colOff>38100</xdr:colOff>
      <xdr:row>83</xdr:row>
      <xdr:rowOff>157480</xdr:rowOff>
    </xdr:to>
    <xdr:sp macro="" textlink="">
      <xdr:nvSpPr>
        <xdr:cNvPr id="305" name="楕円 304">
          <a:extLst>
            <a:ext uri="{FF2B5EF4-FFF2-40B4-BE49-F238E27FC236}">
              <a16:creationId xmlns:a16="http://schemas.microsoft.com/office/drawing/2014/main" id="{CADACCC3-46E9-4C59-8CD0-294329E20642}"/>
            </a:ext>
          </a:extLst>
        </xdr:cNvPr>
        <xdr:cNvSpPr/>
      </xdr:nvSpPr>
      <xdr:spPr>
        <a:xfrm>
          <a:off x="3746500" y="1428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34289</xdr:rowOff>
    </xdr:from>
    <xdr:to>
      <xdr:col>24</xdr:col>
      <xdr:colOff>63500</xdr:colOff>
      <xdr:row>83</xdr:row>
      <xdr:rowOff>106680</xdr:rowOff>
    </xdr:to>
    <xdr:cxnSp macro="">
      <xdr:nvCxnSpPr>
        <xdr:cNvPr id="306" name="直線コネクタ 305">
          <a:extLst>
            <a:ext uri="{FF2B5EF4-FFF2-40B4-BE49-F238E27FC236}">
              <a16:creationId xmlns:a16="http://schemas.microsoft.com/office/drawing/2014/main" id="{418EC428-5744-4F50-87BB-DEAE069692F1}"/>
            </a:ext>
          </a:extLst>
        </xdr:cNvPr>
        <xdr:cNvCxnSpPr/>
      </xdr:nvCxnSpPr>
      <xdr:spPr>
        <a:xfrm flipV="1">
          <a:off x="3797300" y="14264639"/>
          <a:ext cx="838200" cy="72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61595</xdr:rowOff>
    </xdr:from>
    <xdr:to>
      <xdr:col>15</xdr:col>
      <xdr:colOff>101600</xdr:colOff>
      <xdr:row>83</xdr:row>
      <xdr:rowOff>163195</xdr:rowOff>
    </xdr:to>
    <xdr:sp macro="" textlink="">
      <xdr:nvSpPr>
        <xdr:cNvPr id="307" name="楕円 306">
          <a:extLst>
            <a:ext uri="{FF2B5EF4-FFF2-40B4-BE49-F238E27FC236}">
              <a16:creationId xmlns:a16="http://schemas.microsoft.com/office/drawing/2014/main" id="{27FEA255-FF54-44C2-B56B-1D0B4941C7BA}"/>
            </a:ext>
          </a:extLst>
        </xdr:cNvPr>
        <xdr:cNvSpPr/>
      </xdr:nvSpPr>
      <xdr:spPr>
        <a:xfrm>
          <a:off x="2857500" y="1429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106680</xdr:rowOff>
    </xdr:from>
    <xdr:to>
      <xdr:col>19</xdr:col>
      <xdr:colOff>177800</xdr:colOff>
      <xdr:row>83</xdr:row>
      <xdr:rowOff>112395</xdr:rowOff>
    </xdr:to>
    <xdr:cxnSp macro="">
      <xdr:nvCxnSpPr>
        <xdr:cNvPr id="308" name="直線コネクタ 307">
          <a:extLst>
            <a:ext uri="{FF2B5EF4-FFF2-40B4-BE49-F238E27FC236}">
              <a16:creationId xmlns:a16="http://schemas.microsoft.com/office/drawing/2014/main" id="{6932F7DA-CE8B-475A-A56E-ED1B38980D31}"/>
            </a:ext>
          </a:extLst>
        </xdr:cNvPr>
        <xdr:cNvCxnSpPr/>
      </xdr:nvCxnSpPr>
      <xdr:spPr>
        <a:xfrm flipV="1">
          <a:off x="2908300" y="1433703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27305</xdr:rowOff>
    </xdr:from>
    <xdr:to>
      <xdr:col>10</xdr:col>
      <xdr:colOff>165100</xdr:colOff>
      <xdr:row>83</xdr:row>
      <xdr:rowOff>128905</xdr:rowOff>
    </xdr:to>
    <xdr:sp macro="" textlink="">
      <xdr:nvSpPr>
        <xdr:cNvPr id="309" name="楕円 308">
          <a:extLst>
            <a:ext uri="{FF2B5EF4-FFF2-40B4-BE49-F238E27FC236}">
              <a16:creationId xmlns:a16="http://schemas.microsoft.com/office/drawing/2014/main" id="{D0DE3E8A-368B-46AF-8A89-17D3CAA0631D}"/>
            </a:ext>
          </a:extLst>
        </xdr:cNvPr>
        <xdr:cNvSpPr/>
      </xdr:nvSpPr>
      <xdr:spPr>
        <a:xfrm>
          <a:off x="1968500" y="14257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78105</xdr:rowOff>
    </xdr:from>
    <xdr:to>
      <xdr:col>15</xdr:col>
      <xdr:colOff>50800</xdr:colOff>
      <xdr:row>83</xdr:row>
      <xdr:rowOff>112395</xdr:rowOff>
    </xdr:to>
    <xdr:cxnSp macro="">
      <xdr:nvCxnSpPr>
        <xdr:cNvPr id="310" name="直線コネクタ 309">
          <a:extLst>
            <a:ext uri="{FF2B5EF4-FFF2-40B4-BE49-F238E27FC236}">
              <a16:creationId xmlns:a16="http://schemas.microsoft.com/office/drawing/2014/main" id="{79682C27-EE13-4E41-BF41-C60C9C372D5A}"/>
            </a:ext>
          </a:extLst>
        </xdr:cNvPr>
        <xdr:cNvCxnSpPr/>
      </xdr:nvCxnSpPr>
      <xdr:spPr>
        <a:xfrm>
          <a:off x="2019300" y="1430845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83</xdr:row>
      <xdr:rowOff>25400</xdr:rowOff>
    </xdr:from>
    <xdr:to>
      <xdr:col>6</xdr:col>
      <xdr:colOff>38100</xdr:colOff>
      <xdr:row>83</xdr:row>
      <xdr:rowOff>127000</xdr:rowOff>
    </xdr:to>
    <xdr:sp macro="" textlink="">
      <xdr:nvSpPr>
        <xdr:cNvPr id="311" name="楕円 310">
          <a:extLst>
            <a:ext uri="{FF2B5EF4-FFF2-40B4-BE49-F238E27FC236}">
              <a16:creationId xmlns:a16="http://schemas.microsoft.com/office/drawing/2014/main" id="{4621CC20-1EE5-403D-B0ED-A705744FAAA7}"/>
            </a:ext>
          </a:extLst>
        </xdr:cNvPr>
        <xdr:cNvSpPr/>
      </xdr:nvSpPr>
      <xdr:spPr>
        <a:xfrm>
          <a:off x="1079500" y="14255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83</xdr:row>
      <xdr:rowOff>76200</xdr:rowOff>
    </xdr:from>
    <xdr:to>
      <xdr:col>10</xdr:col>
      <xdr:colOff>114300</xdr:colOff>
      <xdr:row>83</xdr:row>
      <xdr:rowOff>78105</xdr:rowOff>
    </xdr:to>
    <xdr:cxnSp macro="">
      <xdr:nvCxnSpPr>
        <xdr:cNvPr id="312" name="直線コネクタ 311">
          <a:extLst>
            <a:ext uri="{FF2B5EF4-FFF2-40B4-BE49-F238E27FC236}">
              <a16:creationId xmlns:a16="http://schemas.microsoft.com/office/drawing/2014/main" id="{21A04EB5-92DF-4AB7-ADDD-ACCB1C6C6E2F}"/>
            </a:ext>
          </a:extLst>
        </xdr:cNvPr>
        <xdr:cNvCxnSpPr/>
      </xdr:nvCxnSpPr>
      <xdr:spPr>
        <a:xfrm>
          <a:off x="1130300" y="143065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84</xdr:row>
      <xdr:rowOff>9541</xdr:rowOff>
    </xdr:from>
    <xdr:ext cx="405111" cy="259045"/>
    <xdr:sp macro="" textlink="">
      <xdr:nvSpPr>
        <xdr:cNvPr id="313" name="n_1aveValue【公営住宅】&#10;有形固定資産減価償却率">
          <a:extLst>
            <a:ext uri="{FF2B5EF4-FFF2-40B4-BE49-F238E27FC236}">
              <a16:creationId xmlns:a16="http://schemas.microsoft.com/office/drawing/2014/main" id="{162D8046-EE14-426C-9871-B910D85AD5A4}"/>
            </a:ext>
          </a:extLst>
        </xdr:cNvPr>
        <xdr:cNvSpPr txBox="1"/>
      </xdr:nvSpPr>
      <xdr:spPr>
        <a:xfrm>
          <a:off x="3582044" y="14411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154322</xdr:rowOff>
    </xdr:from>
    <xdr:ext cx="405111" cy="259045"/>
    <xdr:sp macro="" textlink="">
      <xdr:nvSpPr>
        <xdr:cNvPr id="314" name="n_2aveValue【公営住宅】&#10;有形固定資産減価償却率">
          <a:extLst>
            <a:ext uri="{FF2B5EF4-FFF2-40B4-BE49-F238E27FC236}">
              <a16:creationId xmlns:a16="http://schemas.microsoft.com/office/drawing/2014/main" id="{E1DD5560-0E9B-441F-BEFB-8223A84E8487}"/>
            </a:ext>
          </a:extLst>
        </xdr:cNvPr>
        <xdr:cNvSpPr txBox="1"/>
      </xdr:nvSpPr>
      <xdr:spPr>
        <a:xfrm>
          <a:off x="2705744" y="143846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84472</xdr:rowOff>
    </xdr:from>
    <xdr:ext cx="405111" cy="259045"/>
    <xdr:sp macro="" textlink="">
      <xdr:nvSpPr>
        <xdr:cNvPr id="315" name="n_3aveValue【公営住宅】&#10;有形固定資産減価償却率">
          <a:extLst>
            <a:ext uri="{FF2B5EF4-FFF2-40B4-BE49-F238E27FC236}">
              <a16:creationId xmlns:a16="http://schemas.microsoft.com/office/drawing/2014/main" id="{862CB0F7-7D31-47D1-92B0-A2D6014F33A7}"/>
            </a:ext>
          </a:extLst>
        </xdr:cNvPr>
        <xdr:cNvSpPr txBox="1"/>
      </xdr:nvSpPr>
      <xdr:spPr>
        <a:xfrm>
          <a:off x="1816744" y="13971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46372</xdr:rowOff>
    </xdr:from>
    <xdr:ext cx="405111" cy="259045"/>
    <xdr:sp macro="" textlink="">
      <xdr:nvSpPr>
        <xdr:cNvPr id="316" name="n_4aveValue【公営住宅】&#10;有形固定資産減価償却率">
          <a:extLst>
            <a:ext uri="{FF2B5EF4-FFF2-40B4-BE49-F238E27FC236}">
              <a16:creationId xmlns:a16="http://schemas.microsoft.com/office/drawing/2014/main" id="{7CB5A81F-B4C5-4466-9144-5BA09BC14DBA}"/>
            </a:ext>
          </a:extLst>
        </xdr:cNvPr>
        <xdr:cNvSpPr txBox="1"/>
      </xdr:nvSpPr>
      <xdr:spPr>
        <a:xfrm>
          <a:off x="927744" y="1393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82</xdr:row>
      <xdr:rowOff>2557</xdr:rowOff>
    </xdr:from>
    <xdr:ext cx="405111" cy="259045"/>
    <xdr:sp macro="" textlink="">
      <xdr:nvSpPr>
        <xdr:cNvPr id="317" name="n_1mainValue【公営住宅】&#10;有形固定資産減価償却率">
          <a:extLst>
            <a:ext uri="{FF2B5EF4-FFF2-40B4-BE49-F238E27FC236}">
              <a16:creationId xmlns:a16="http://schemas.microsoft.com/office/drawing/2014/main" id="{CCE3DB24-1262-4563-A096-ED311C3D49B0}"/>
            </a:ext>
          </a:extLst>
        </xdr:cNvPr>
        <xdr:cNvSpPr txBox="1"/>
      </xdr:nvSpPr>
      <xdr:spPr>
        <a:xfrm>
          <a:off x="3582044" y="1406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8272</xdr:rowOff>
    </xdr:from>
    <xdr:ext cx="405111" cy="259045"/>
    <xdr:sp macro="" textlink="">
      <xdr:nvSpPr>
        <xdr:cNvPr id="318" name="n_2mainValue【公営住宅】&#10;有形固定資産減価償却率">
          <a:extLst>
            <a:ext uri="{FF2B5EF4-FFF2-40B4-BE49-F238E27FC236}">
              <a16:creationId xmlns:a16="http://schemas.microsoft.com/office/drawing/2014/main" id="{B0C1FC9B-3B34-488C-B6BC-C986DF7908E9}"/>
            </a:ext>
          </a:extLst>
        </xdr:cNvPr>
        <xdr:cNvSpPr txBox="1"/>
      </xdr:nvSpPr>
      <xdr:spPr>
        <a:xfrm>
          <a:off x="2705744" y="14067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120032</xdr:rowOff>
    </xdr:from>
    <xdr:ext cx="405111" cy="259045"/>
    <xdr:sp macro="" textlink="">
      <xdr:nvSpPr>
        <xdr:cNvPr id="319" name="n_3mainValue【公営住宅】&#10;有形固定資産減価償却率">
          <a:extLst>
            <a:ext uri="{FF2B5EF4-FFF2-40B4-BE49-F238E27FC236}">
              <a16:creationId xmlns:a16="http://schemas.microsoft.com/office/drawing/2014/main" id="{7315DF39-0A30-4BEC-BAED-38894DE2DB65}"/>
            </a:ext>
          </a:extLst>
        </xdr:cNvPr>
        <xdr:cNvSpPr txBox="1"/>
      </xdr:nvSpPr>
      <xdr:spPr>
        <a:xfrm>
          <a:off x="1816744" y="14350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118127</xdr:rowOff>
    </xdr:from>
    <xdr:ext cx="405111" cy="259045"/>
    <xdr:sp macro="" textlink="">
      <xdr:nvSpPr>
        <xdr:cNvPr id="320" name="n_4mainValue【公営住宅】&#10;有形固定資産減価償却率">
          <a:extLst>
            <a:ext uri="{FF2B5EF4-FFF2-40B4-BE49-F238E27FC236}">
              <a16:creationId xmlns:a16="http://schemas.microsoft.com/office/drawing/2014/main" id="{3B340CE9-8300-49C9-AF37-3A3D6846D752}"/>
            </a:ext>
          </a:extLst>
        </xdr:cNvPr>
        <xdr:cNvSpPr txBox="1"/>
      </xdr:nvSpPr>
      <xdr:spPr>
        <a:xfrm>
          <a:off x="927744" y="14348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5D9F9D48-F02F-49E8-8A8A-B8FBFEE1E04F}"/>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F67A37D4-A513-4C9C-9B72-1498B12C948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E48BCA6B-6DEB-430C-9329-A9AD061B4478}"/>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E022828F-F332-4758-9DA1-F49B114AB7C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2B2F40B2-954C-4836-BAE3-C2E2CB69294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0E58BABB-3EBB-4BAB-84EA-B7E1A0D23B84}"/>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FBD5D6C2-6A7A-456F-A19A-05D5940F4E99}"/>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15F80F19-3459-4CEB-A42F-F8C164778DA3}"/>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ABD0D22F-80A4-4121-A8F3-4F0A9EAD501F}"/>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EC3D891B-1BAE-41A2-B17A-BE98890AB7DA}"/>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168729</xdr:rowOff>
    </xdr:from>
    <xdr:to>
      <xdr:col>59</xdr:col>
      <xdr:colOff>50800</xdr:colOff>
      <xdr:row>86</xdr:row>
      <xdr:rowOff>168729</xdr:rowOff>
    </xdr:to>
    <xdr:cxnSp macro="">
      <xdr:nvCxnSpPr>
        <xdr:cNvPr id="331" name="直線コネクタ 330">
          <a:extLst>
            <a:ext uri="{FF2B5EF4-FFF2-40B4-BE49-F238E27FC236}">
              <a16:creationId xmlns:a16="http://schemas.microsoft.com/office/drawing/2014/main" id="{6092AD5F-B416-43B3-856F-4717B2B8CF29}"/>
            </a:ext>
          </a:extLst>
        </xdr:cNvPr>
        <xdr:cNvCxnSpPr/>
      </xdr:nvCxnSpPr>
      <xdr:spPr>
        <a:xfrm>
          <a:off x="6604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86</xdr:row>
      <xdr:rowOff>26506</xdr:rowOff>
    </xdr:from>
    <xdr:ext cx="467179" cy="259045"/>
    <xdr:sp macro="" textlink="">
      <xdr:nvSpPr>
        <xdr:cNvPr id="332" name="テキスト ボックス 331">
          <a:extLst>
            <a:ext uri="{FF2B5EF4-FFF2-40B4-BE49-F238E27FC236}">
              <a16:creationId xmlns:a16="http://schemas.microsoft.com/office/drawing/2014/main" id="{7E1C81C1-139D-4CCD-9E2C-7148DCC94542}"/>
            </a:ext>
          </a:extLst>
        </xdr:cNvPr>
        <xdr:cNvSpPr txBox="1"/>
      </xdr:nvSpPr>
      <xdr:spPr>
        <a:xfrm>
          <a:off x="6136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85</xdr:row>
      <xdr:rowOff>13607</xdr:rowOff>
    </xdr:from>
    <xdr:to>
      <xdr:col>59</xdr:col>
      <xdr:colOff>50800</xdr:colOff>
      <xdr:row>85</xdr:row>
      <xdr:rowOff>13607</xdr:rowOff>
    </xdr:to>
    <xdr:cxnSp macro="">
      <xdr:nvCxnSpPr>
        <xdr:cNvPr id="333" name="直線コネクタ 332">
          <a:extLst>
            <a:ext uri="{FF2B5EF4-FFF2-40B4-BE49-F238E27FC236}">
              <a16:creationId xmlns:a16="http://schemas.microsoft.com/office/drawing/2014/main" id="{6405EEA6-765B-4899-BC3F-3547BAC25A02}"/>
            </a:ext>
          </a:extLst>
        </xdr:cNvPr>
        <xdr:cNvCxnSpPr/>
      </xdr:nvCxnSpPr>
      <xdr:spPr>
        <a:xfrm>
          <a:off x="6604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42834</xdr:rowOff>
    </xdr:from>
    <xdr:ext cx="467179" cy="259045"/>
    <xdr:sp macro="" textlink="">
      <xdr:nvSpPr>
        <xdr:cNvPr id="334" name="テキスト ボックス 333">
          <a:extLst>
            <a:ext uri="{FF2B5EF4-FFF2-40B4-BE49-F238E27FC236}">
              <a16:creationId xmlns:a16="http://schemas.microsoft.com/office/drawing/2014/main" id="{A79344E3-33AC-40FE-9407-3E78DD8D9C6E}"/>
            </a:ext>
          </a:extLst>
        </xdr:cNvPr>
        <xdr:cNvSpPr txBox="1"/>
      </xdr:nvSpPr>
      <xdr:spPr>
        <a:xfrm>
          <a:off x="6136821" y="1444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29936</xdr:rowOff>
    </xdr:from>
    <xdr:to>
      <xdr:col>59</xdr:col>
      <xdr:colOff>50800</xdr:colOff>
      <xdr:row>83</xdr:row>
      <xdr:rowOff>29936</xdr:rowOff>
    </xdr:to>
    <xdr:cxnSp macro="">
      <xdr:nvCxnSpPr>
        <xdr:cNvPr id="335" name="直線コネクタ 334">
          <a:extLst>
            <a:ext uri="{FF2B5EF4-FFF2-40B4-BE49-F238E27FC236}">
              <a16:creationId xmlns:a16="http://schemas.microsoft.com/office/drawing/2014/main" id="{09135A76-5CC3-4627-A82B-F24C6EBC0C1F}"/>
            </a:ext>
          </a:extLst>
        </xdr:cNvPr>
        <xdr:cNvCxnSpPr/>
      </xdr:nvCxnSpPr>
      <xdr:spPr>
        <a:xfrm>
          <a:off x="6604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59163</xdr:rowOff>
    </xdr:from>
    <xdr:ext cx="467179" cy="259045"/>
    <xdr:sp macro="" textlink="">
      <xdr:nvSpPr>
        <xdr:cNvPr id="336" name="テキスト ボックス 335">
          <a:extLst>
            <a:ext uri="{FF2B5EF4-FFF2-40B4-BE49-F238E27FC236}">
              <a16:creationId xmlns:a16="http://schemas.microsoft.com/office/drawing/2014/main" id="{131B5669-B55C-49EB-88F4-38D141BCB044}"/>
            </a:ext>
          </a:extLst>
        </xdr:cNvPr>
        <xdr:cNvSpPr txBox="1"/>
      </xdr:nvSpPr>
      <xdr:spPr>
        <a:xfrm>
          <a:off x="6136821" y="1411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46264</xdr:rowOff>
    </xdr:from>
    <xdr:to>
      <xdr:col>59</xdr:col>
      <xdr:colOff>50800</xdr:colOff>
      <xdr:row>81</xdr:row>
      <xdr:rowOff>46264</xdr:rowOff>
    </xdr:to>
    <xdr:cxnSp macro="">
      <xdr:nvCxnSpPr>
        <xdr:cNvPr id="337" name="直線コネクタ 336">
          <a:extLst>
            <a:ext uri="{FF2B5EF4-FFF2-40B4-BE49-F238E27FC236}">
              <a16:creationId xmlns:a16="http://schemas.microsoft.com/office/drawing/2014/main" id="{86796E47-6F9C-4F9C-9DE5-E1BD5C7D120C}"/>
            </a:ext>
          </a:extLst>
        </xdr:cNvPr>
        <xdr:cNvCxnSpPr/>
      </xdr:nvCxnSpPr>
      <xdr:spPr>
        <a:xfrm>
          <a:off x="6604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75491</xdr:rowOff>
    </xdr:from>
    <xdr:ext cx="467179" cy="259045"/>
    <xdr:sp macro="" textlink="">
      <xdr:nvSpPr>
        <xdr:cNvPr id="338" name="テキスト ボックス 337">
          <a:extLst>
            <a:ext uri="{FF2B5EF4-FFF2-40B4-BE49-F238E27FC236}">
              <a16:creationId xmlns:a16="http://schemas.microsoft.com/office/drawing/2014/main" id="{98617380-22E3-4AFD-8351-B1FCBF44EFFC}"/>
            </a:ext>
          </a:extLst>
        </xdr:cNvPr>
        <xdr:cNvSpPr txBox="1"/>
      </xdr:nvSpPr>
      <xdr:spPr>
        <a:xfrm>
          <a:off x="6136821" y="1379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79</xdr:row>
      <xdr:rowOff>62593</xdr:rowOff>
    </xdr:from>
    <xdr:to>
      <xdr:col>59</xdr:col>
      <xdr:colOff>50800</xdr:colOff>
      <xdr:row>79</xdr:row>
      <xdr:rowOff>62593</xdr:rowOff>
    </xdr:to>
    <xdr:cxnSp macro="">
      <xdr:nvCxnSpPr>
        <xdr:cNvPr id="339" name="直線コネクタ 338">
          <a:extLst>
            <a:ext uri="{FF2B5EF4-FFF2-40B4-BE49-F238E27FC236}">
              <a16:creationId xmlns:a16="http://schemas.microsoft.com/office/drawing/2014/main" id="{F9FA1C2F-94D6-4DDA-8AD4-E0DA2FCC1C17}"/>
            </a:ext>
          </a:extLst>
        </xdr:cNvPr>
        <xdr:cNvCxnSpPr/>
      </xdr:nvCxnSpPr>
      <xdr:spPr>
        <a:xfrm>
          <a:off x="6604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91820</xdr:rowOff>
    </xdr:from>
    <xdr:ext cx="467179" cy="259045"/>
    <xdr:sp macro="" textlink="">
      <xdr:nvSpPr>
        <xdr:cNvPr id="340" name="テキスト ボックス 339">
          <a:extLst>
            <a:ext uri="{FF2B5EF4-FFF2-40B4-BE49-F238E27FC236}">
              <a16:creationId xmlns:a16="http://schemas.microsoft.com/office/drawing/2014/main" id="{A78F8277-E361-464E-8CDE-2AB573F29584}"/>
            </a:ext>
          </a:extLst>
        </xdr:cNvPr>
        <xdr:cNvSpPr txBox="1"/>
      </xdr:nvSpPr>
      <xdr:spPr>
        <a:xfrm>
          <a:off x="6136821" y="1346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78921</xdr:rowOff>
    </xdr:from>
    <xdr:to>
      <xdr:col>59</xdr:col>
      <xdr:colOff>50800</xdr:colOff>
      <xdr:row>77</xdr:row>
      <xdr:rowOff>78921</xdr:rowOff>
    </xdr:to>
    <xdr:cxnSp macro="">
      <xdr:nvCxnSpPr>
        <xdr:cNvPr id="341" name="直線コネクタ 340">
          <a:extLst>
            <a:ext uri="{FF2B5EF4-FFF2-40B4-BE49-F238E27FC236}">
              <a16:creationId xmlns:a16="http://schemas.microsoft.com/office/drawing/2014/main" id="{90F7F936-3F57-4363-9C60-F3FFDF16090F}"/>
            </a:ext>
          </a:extLst>
        </xdr:cNvPr>
        <xdr:cNvCxnSpPr/>
      </xdr:nvCxnSpPr>
      <xdr:spPr>
        <a:xfrm>
          <a:off x="6604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108148</xdr:rowOff>
    </xdr:from>
    <xdr:ext cx="531299" cy="259045"/>
    <xdr:sp macro="" textlink="">
      <xdr:nvSpPr>
        <xdr:cNvPr id="342" name="テキスト ボックス 341">
          <a:extLst>
            <a:ext uri="{FF2B5EF4-FFF2-40B4-BE49-F238E27FC236}">
              <a16:creationId xmlns:a16="http://schemas.microsoft.com/office/drawing/2014/main" id="{FCB4B70A-3233-4A63-94DB-CF35620929B2}"/>
            </a:ext>
          </a:extLst>
        </xdr:cNvPr>
        <xdr:cNvSpPr txBox="1"/>
      </xdr:nvSpPr>
      <xdr:spPr>
        <a:xfrm>
          <a:off x="6072701" y="13138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3" name="直線コネクタ 342">
          <a:extLst>
            <a:ext uri="{FF2B5EF4-FFF2-40B4-BE49-F238E27FC236}">
              <a16:creationId xmlns:a16="http://schemas.microsoft.com/office/drawing/2014/main" id="{B3B3C28F-A784-42F5-B84F-35430FCC4DFB}"/>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4" name="テキスト ボックス 343">
          <a:extLst>
            <a:ext uri="{FF2B5EF4-FFF2-40B4-BE49-F238E27FC236}">
              <a16:creationId xmlns:a16="http://schemas.microsoft.com/office/drawing/2014/main" id="{45DF62F0-D406-4EBF-90E7-09E62FDFBF54}"/>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5" name="【公営住宅】&#10;一人当たり面積グラフ枠">
          <a:extLst>
            <a:ext uri="{FF2B5EF4-FFF2-40B4-BE49-F238E27FC236}">
              <a16:creationId xmlns:a16="http://schemas.microsoft.com/office/drawing/2014/main" id="{D437373E-9DA4-40E9-8A98-CD98035070F2}"/>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23078</xdr:rowOff>
    </xdr:from>
    <xdr:to>
      <xdr:col>54</xdr:col>
      <xdr:colOff>189865</xdr:colOff>
      <xdr:row>86</xdr:row>
      <xdr:rowOff>166443</xdr:rowOff>
    </xdr:to>
    <xdr:cxnSp macro="">
      <xdr:nvCxnSpPr>
        <xdr:cNvPr id="346" name="直線コネクタ 345">
          <a:extLst>
            <a:ext uri="{FF2B5EF4-FFF2-40B4-BE49-F238E27FC236}">
              <a16:creationId xmlns:a16="http://schemas.microsoft.com/office/drawing/2014/main" id="{EE9B7054-C852-4073-BE19-5F113634BE23}"/>
            </a:ext>
          </a:extLst>
        </xdr:cNvPr>
        <xdr:cNvCxnSpPr/>
      </xdr:nvCxnSpPr>
      <xdr:spPr>
        <a:xfrm flipV="1">
          <a:off x="10476865" y="13396178"/>
          <a:ext cx="0" cy="1514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170270</xdr:rowOff>
    </xdr:from>
    <xdr:ext cx="469744" cy="259045"/>
    <xdr:sp macro="" textlink="">
      <xdr:nvSpPr>
        <xdr:cNvPr id="347" name="【公営住宅】&#10;一人当たり面積最小値テキスト">
          <a:extLst>
            <a:ext uri="{FF2B5EF4-FFF2-40B4-BE49-F238E27FC236}">
              <a16:creationId xmlns:a16="http://schemas.microsoft.com/office/drawing/2014/main" id="{4762AED5-4650-4A55-A1D3-3922D53F294E}"/>
            </a:ext>
          </a:extLst>
        </xdr:cNvPr>
        <xdr:cNvSpPr txBox="1"/>
      </xdr:nvSpPr>
      <xdr:spPr>
        <a:xfrm>
          <a:off x="10515600" y="14914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166443</xdr:rowOff>
    </xdr:from>
    <xdr:to>
      <xdr:col>55</xdr:col>
      <xdr:colOff>88900</xdr:colOff>
      <xdr:row>86</xdr:row>
      <xdr:rowOff>166443</xdr:rowOff>
    </xdr:to>
    <xdr:cxnSp macro="">
      <xdr:nvCxnSpPr>
        <xdr:cNvPr id="348" name="直線コネクタ 347">
          <a:extLst>
            <a:ext uri="{FF2B5EF4-FFF2-40B4-BE49-F238E27FC236}">
              <a16:creationId xmlns:a16="http://schemas.microsoft.com/office/drawing/2014/main" id="{52423C91-523D-4D83-9982-3EA28B90067A}"/>
            </a:ext>
          </a:extLst>
        </xdr:cNvPr>
        <xdr:cNvCxnSpPr/>
      </xdr:nvCxnSpPr>
      <xdr:spPr>
        <a:xfrm>
          <a:off x="10388600" y="14911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141205</xdr:rowOff>
    </xdr:from>
    <xdr:ext cx="469744" cy="259045"/>
    <xdr:sp macro="" textlink="">
      <xdr:nvSpPr>
        <xdr:cNvPr id="349" name="【公営住宅】&#10;一人当たり面積最大値テキスト">
          <a:extLst>
            <a:ext uri="{FF2B5EF4-FFF2-40B4-BE49-F238E27FC236}">
              <a16:creationId xmlns:a16="http://schemas.microsoft.com/office/drawing/2014/main" id="{69105ED6-0FE0-40B4-BE3D-E2B057A4D394}"/>
            </a:ext>
          </a:extLst>
        </xdr:cNvPr>
        <xdr:cNvSpPr txBox="1"/>
      </xdr:nvSpPr>
      <xdr:spPr>
        <a:xfrm>
          <a:off x="10515600" y="13171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23078</xdr:rowOff>
    </xdr:from>
    <xdr:to>
      <xdr:col>55</xdr:col>
      <xdr:colOff>88900</xdr:colOff>
      <xdr:row>78</xdr:row>
      <xdr:rowOff>23078</xdr:rowOff>
    </xdr:to>
    <xdr:cxnSp macro="">
      <xdr:nvCxnSpPr>
        <xdr:cNvPr id="350" name="直線コネクタ 349">
          <a:extLst>
            <a:ext uri="{FF2B5EF4-FFF2-40B4-BE49-F238E27FC236}">
              <a16:creationId xmlns:a16="http://schemas.microsoft.com/office/drawing/2014/main" id="{68033BCC-9C88-4134-BF5C-E3C4FC09D6CE}"/>
            </a:ext>
          </a:extLst>
        </xdr:cNvPr>
        <xdr:cNvCxnSpPr/>
      </xdr:nvCxnSpPr>
      <xdr:spPr>
        <a:xfrm>
          <a:off x="10388600" y="133961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47370</xdr:rowOff>
    </xdr:from>
    <xdr:ext cx="469744" cy="259045"/>
    <xdr:sp macro="" textlink="">
      <xdr:nvSpPr>
        <xdr:cNvPr id="351" name="【公営住宅】&#10;一人当たり面積平均値テキスト">
          <a:extLst>
            <a:ext uri="{FF2B5EF4-FFF2-40B4-BE49-F238E27FC236}">
              <a16:creationId xmlns:a16="http://schemas.microsoft.com/office/drawing/2014/main" id="{99F80735-2BCB-40CC-BDB5-BC3425A00D12}"/>
            </a:ext>
          </a:extLst>
        </xdr:cNvPr>
        <xdr:cNvSpPr txBox="1"/>
      </xdr:nvSpPr>
      <xdr:spPr>
        <a:xfrm>
          <a:off x="10515600" y="146206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68943</xdr:rowOff>
    </xdr:from>
    <xdr:to>
      <xdr:col>55</xdr:col>
      <xdr:colOff>50800</xdr:colOff>
      <xdr:row>85</xdr:row>
      <xdr:rowOff>170543</xdr:rowOff>
    </xdr:to>
    <xdr:sp macro="" textlink="">
      <xdr:nvSpPr>
        <xdr:cNvPr id="352" name="フローチャート: 判断 351">
          <a:extLst>
            <a:ext uri="{FF2B5EF4-FFF2-40B4-BE49-F238E27FC236}">
              <a16:creationId xmlns:a16="http://schemas.microsoft.com/office/drawing/2014/main" id="{A0AE9A01-5DC5-460D-92C5-8682B7627EAB}"/>
            </a:ext>
          </a:extLst>
        </xdr:cNvPr>
        <xdr:cNvSpPr/>
      </xdr:nvSpPr>
      <xdr:spPr>
        <a:xfrm>
          <a:off x="10426700" y="14642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66167</xdr:rowOff>
    </xdr:from>
    <xdr:to>
      <xdr:col>50</xdr:col>
      <xdr:colOff>165100</xdr:colOff>
      <xdr:row>85</xdr:row>
      <xdr:rowOff>167767</xdr:rowOff>
    </xdr:to>
    <xdr:sp macro="" textlink="">
      <xdr:nvSpPr>
        <xdr:cNvPr id="353" name="フローチャート: 判断 352">
          <a:extLst>
            <a:ext uri="{FF2B5EF4-FFF2-40B4-BE49-F238E27FC236}">
              <a16:creationId xmlns:a16="http://schemas.microsoft.com/office/drawing/2014/main" id="{2B6BA628-57B1-4A7D-AF86-5CB5C1AD9866}"/>
            </a:ext>
          </a:extLst>
        </xdr:cNvPr>
        <xdr:cNvSpPr/>
      </xdr:nvSpPr>
      <xdr:spPr>
        <a:xfrm>
          <a:off x="9588500" y="14639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74332</xdr:rowOff>
    </xdr:from>
    <xdr:to>
      <xdr:col>46</xdr:col>
      <xdr:colOff>38100</xdr:colOff>
      <xdr:row>86</xdr:row>
      <xdr:rowOff>4482</xdr:rowOff>
    </xdr:to>
    <xdr:sp macro="" textlink="">
      <xdr:nvSpPr>
        <xdr:cNvPr id="354" name="フローチャート: 判断 353">
          <a:extLst>
            <a:ext uri="{FF2B5EF4-FFF2-40B4-BE49-F238E27FC236}">
              <a16:creationId xmlns:a16="http://schemas.microsoft.com/office/drawing/2014/main" id="{9591BD41-A594-4225-8A5F-05ABE9BE103B}"/>
            </a:ext>
          </a:extLst>
        </xdr:cNvPr>
        <xdr:cNvSpPr/>
      </xdr:nvSpPr>
      <xdr:spPr>
        <a:xfrm>
          <a:off x="8699500" y="14647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95231</xdr:rowOff>
    </xdr:from>
    <xdr:to>
      <xdr:col>41</xdr:col>
      <xdr:colOff>101600</xdr:colOff>
      <xdr:row>86</xdr:row>
      <xdr:rowOff>25381</xdr:rowOff>
    </xdr:to>
    <xdr:sp macro="" textlink="">
      <xdr:nvSpPr>
        <xdr:cNvPr id="355" name="フローチャート: 判断 354">
          <a:extLst>
            <a:ext uri="{FF2B5EF4-FFF2-40B4-BE49-F238E27FC236}">
              <a16:creationId xmlns:a16="http://schemas.microsoft.com/office/drawing/2014/main" id="{F07215F5-6A22-4366-BA94-9E37EE3A7E50}"/>
            </a:ext>
          </a:extLst>
        </xdr:cNvPr>
        <xdr:cNvSpPr/>
      </xdr:nvSpPr>
      <xdr:spPr>
        <a:xfrm>
          <a:off x="7810500" y="1466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101600</xdr:rowOff>
    </xdr:from>
    <xdr:to>
      <xdr:col>36</xdr:col>
      <xdr:colOff>165100</xdr:colOff>
      <xdr:row>86</xdr:row>
      <xdr:rowOff>31750</xdr:rowOff>
    </xdr:to>
    <xdr:sp macro="" textlink="">
      <xdr:nvSpPr>
        <xdr:cNvPr id="356" name="フローチャート: 判断 355">
          <a:extLst>
            <a:ext uri="{FF2B5EF4-FFF2-40B4-BE49-F238E27FC236}">
              <a16:creationId xmlns:a16="http://schemas.microsoft.com/office/drawing/2014/main" id="{D090246E-AA52-41E2-B273-E24FA75F1023}"/>
            </a:ext>
          </a:extLst>
        </xdr:cNvPr>
        <xdr:cNvSpPr/>
      </xdr:nvSpPr>
      <xdr:spPr>
        <a:xfrm>
          <a:off x="69215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E5AE66B-A429-4BBF-B771-B06BCEE3A67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2A734BCC-733B-49C4-9745-76BBF24C3A0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144792A7-1D7D-4B64-B824-A41F007358CA}"/>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1407A2DF-338C-48FD-905F-28815D75261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9579FAD6-EBEA-43B0-9D3A-8DDE9BB17144}"/>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14568</xdr:rowOff>
    </xdr:from>
    <xdr:to>
      <xdr:col>55</xdr:col>
      <xdr:colOff>50800</xdr:colOff>
      <xdr:row>85</xdr:row>
      <xdr:rowOff>116168</xdr:rowOff>
    </xdr:to>
    <xdr:sp macro="" textlink="">
      <xdr:nvSpPr>
        <xdr:cNvPr id="362" name="楕円 361">
          <a:extLst>
            <a:ext uri="{FF2B5EF4-FFF2-40B4-BE49-F238E27FC236}">
              <a16:creationId xmlns:a16="http://schemas.microsoft.com/office/drawing/2014/main" id="{775A2A94-BE18-418A-AD3F-358FAFA35760}"/>
            </a:ext>
          </a:extLst>
        </xdr:cNvPr>
        <xdr:cNvSpPr/>
      </xdr:nvSpPr>
      <xdr:spPr>
        <a:xfrm>
          <a:off x="10426700" y="14587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37445</xdr:rowOff>
    </xdr:from>
    <xdr:ext cx="469744" cy="259045"/>
    <xdr:sp macro="" textlink="">
      <xdr:nvSpPr>
        <xdr:cNvPr id="363" name="【公営住宅】&#10;一人当たり面積該当値テキスト">
          <a:extLst>
            <a:ext uri="{FF2B5EF4-FFF2-40B4-BE49-F238E27FC236}">
              <a16:creationId xmlns:a16="http://schemas.microsoft.com/office/drawing/2014/main" id="{54D0F255-0DF5-4F3C-BDFE-8580F1D7A8FE}"/>
            </a:ext>
          </a:extLst>
        </xdr:cNvPr>
        <xdr:cNvSpPr txBox="1"/>
      </xdr:nvSpPr>
      <xdr:spPr>
        <a:xfrm>
          <a:off x="10515600" y="14439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25019</xdr:rowOff>
    </xdr:from>
    <xdr:to>
      <xdr:col>50</xdr:col>
      <xdr:colOff>165100</xdr:colOff>
      <xdr:row>85</xdr:row>
      <xdr:rowOff>126619</xdr:rowOff>
    </xdr:to>
    <xdr:sp macro="" textlink="">
      <xdr:nvSpPr>
        <xdr:cNvPr id="364" name="楕円 363">
          <a:extLst>
            <a:ext uri="{FF2B5EF4-FFF2-40B4-BE49-F238E27FC236}">
              <a16:creationId xmlns:a16="http://schemas.microsoft.com/office/drawing/2014/main" id="{99C9DCFA-C819-4D10-A20A-94F54802F250}"/>
            </a:ext>
          </a:extLst>
        </xdr:cNvPr>
        <xdr:cNvSpPr/>
      </xdr:nvSpPr>
      <xdr:spPr>
        <a:xfrm>
          <a:off x="9588500" y="1459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65368</xdr:rowOff>
    </xdr:from>
    <xdr:to>
      <xdr:col>55</xdr:col>
      <xdr:colOff>0</xdr:colOff>
      <xdr:row>85</xdr:row>
      <xdr:rowOff>75819</xdr:rowOff>
    </xdr:to>
    <xdr:cxnSp macro="">
      <xdr:nvCxnSpPr>
        <xdr:cNvPr id="365" name="直線コネクタ 364">
          <a:extLst>
            <a:ext uri="{FF2B5EF4-FFF2-40B4-BE49-F238E27FC236}">
              <a16:creationId xmlns:a16="http://schemas.microsoft.com/office/drawing/2014/main" id="{5A944CBA-8EDB-4C74-95F1-28E81B5F1A0D}"/>
            </a:ext>
          </a:extLst>
        </xdr:cNvPr>
        <xdr:cNvCxnSpPr/>
      </xdr:nvCxnSpPr>
      <xdr:spPr>
        <a:xfrm flipV="1">
          <a:off x="9639300" y="14638618"/>
          <a:ext cx="838200" cy="104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45757</xdr:rowOff>
    </xdr:from>
    <xdr:to>
      <xdr:col>46</xdr:col>
      <xdr:colOff>38100</xdr:colOff>
      <xdr:row>85</xdr:row>
      <xdr:rowOff>147357</xdr:rowOff>
    </xdr:to>
    <xdr:sp macro="" textlink="">
      <xdr:nvSpPr>
        <xdr:cNvPr id="366" name="楕円 365">
          <a:extLst>
            <a:ext uri="{FF2B5EF4-FFF2-40B4-BE49-F238E27FC236}">
              <a16:creationId xmlns:a16="http://schemas.microsoft.com/office/drawing/2014/main" id="{4A274254-7B07-49C1-8A0A-74B11E265A0F}"/>
            </a:ext>
          </a:extLst>
        </xdr:cNvPr>
        <xdr:cNvSpPr/>
      </xdr:nvSpPr>
      <xdr:spPr>
        <a:xfrm>
          <a:off x="8699500" y="14619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75819</xdr:rowOff>
    </xdr:from>
    <xdr:to>
      <xdr:col>50</xdr:col>
      <xdr:colOff>114300</xdr:colOff>
      <xdr:row>85</xdr:row>
      <xdr:rowOff>96557</xdr:rowOff>
    </xdr:to>
    <xdr:cxnSp macro="">
      <xdr:nvCxnSpPr>
        <xdr:cNvPr id="367" name="直線コネクタ 366">
          <a:extLst>
            <a:ext uri="{FF2B5EF4-FFF2-40B4-BE49-F238E27FC236}">
              <a16:creationId xmlns:a16="http://schemas.microsoft.com/office/drawing/2014/main" id="{91FDAC57-476E-42D6-8073-A31B36D01DF8}"/>
            </a:ext>
          </a:extLst>
        </xdr:cNvPr>
        <xdr:cNvCxnSpPr/>
      </xdr:nvCxnSpPr>
      <xdr:spPr>
        <a:xfrm flipV="1">
          <a:off x="8750300" y="14649069"/>
          <a:ext cx="889000" cy="20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51798</xdr:rowOff>
    </xdr:from>
    <xdr:to>
      <xdr:col>41</xdr:col>
      <xdr:colOff>101600</xdr:colOff>
      <xdr:row>85</xdr:row>
      <xdr:rowOff>153398</xdr:rowOff>
    </xdr:to>
    <xdr:sp macro="" textlink="">
      <xdr:nvSpPr>
        <xdr:cNvPr id="368" name="楕円 367">
          <a:extLst>
            <a:ext uri="{FF2B5EF4-FFF2-40B4-BE49-F238E27FC236}">
              <a16:creationId xmlns:a16="http://schemas.microsoft.com/office/drawing/2014/main" id="{D94283E7-3E54-4C92-ADF0-C463BBB63B6B}"/>
            </a:ext>
          </a:extLst>
        </xdr:cNvPr>
        <xdr:cNvSpPr/>
      </xdr:nvSpPr>
      <xdr:spPr>
        <a:xfrm>
          <a:off x="7810500" y="1462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96557</xdr:rowOff>
    </xdr:from>
    <xdr:to>
      <xdr:col>45</xdr:col>
      <xdr:colOff>177800</xdr:colOff>
      <xdr:row>85</xdr:row>
      <xdr:rowOff>102598</xdr:rowOff>
    </xdr:to>
    <xdr:cxnSp macro="">
      <xdr:nvCxnSpPr>
        <xdr:cNvPr id="369" name="直線コネクタ 368">
          <a:extLst>
            <a:ext uri="{FF2B5EF4-FFF2-40B4-BE49-F238E27FC236}">
              <a16:creationId xmlns:a16="http://schemas.microsoft.com/office/drawing/2014/main" id="{CF02BAE7-2A39-40BF-97ED-78E048B0FCA8}"/>
            </a:ext>
          </a:extLst>
        </xdr:cNvPr>
        <xdr:cNvCxnSpPr/>
      </xdr:nvCxnSpPr>
      <xdr:spPr>
        <a:xfrm flipV="1">
          <a:off x="7861300" y="14669807"/>
          <a:ext cx="889000" cy="6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63064</xdr:rowOff>
    </xdr:from>
    <xdr:to>
      <xdr:col>36</xdr:col>
      <xdr:colOff>165100</xdr:colOff>
      <xdr:row>85</xdr:row>
      <xdr:rowOff>164664</xdr:rowOff>
    </xdr:to>
    <xdr:sp macro="" textlink="">
      <xdr:nvSpPr>
        <xdr:cNvPr id="370" name="楕円 369">
          <a:extLst>
            <a:ext uri="{FF2B5EF4-FFF2-40B4-BE49-F238E27FC236}">
              <a16:creationId xmlns:a16="http://schemas.microsoft.com/office/drawing/2014/main" id="{798772C7-CED8-46DC-946D-01A659AECE46}"/>
            </a:ext>
          </a:extLst>
        </xdr:cNvPr>
        <xdr:cNvSpPr/>
      </xdr:nvSpPr>
      <xdr:spPr>
        <a:xfrm>
          <a:off x="6921500" y="14636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102598</xdr:rowOff>
    </xdr:from>
    <xdr:to>
      <xdr:col>41</xdr:col>
      <xdr:colOff>50800</xdr:colOff>
      <xdr:row>85</xdr:row>
      <xdr:rowOff>113864</xdr:rowOff>
    </xdr:to>
    <xdr:cxnSp macro="">
      <xdr:nvCxnSpPr>
        <xdr:cNvPr id="371" name="直線コネクタ 370">
          <a:extLst>
            <a:ext uri="{FF2B5EF4-FFF2-40B4-BE49-F238E27FC236}">
              <a16:creationId xmlns:a16="http://schemas.microsoft.com/office/drawing/2014/main" id="{72ACF060-0A10-463A-A057-69D8E0952C4C}"/>
            </a:ext>
          </a:extLst>
        </xdr:cNvPr>
        <xdr:cNvCxnSpPr/>
      </xdr:nvCxnSpPr>
      <xdr:spPr>
        <a:xfrm flipV="1">
          <a:off x="6972300" y="14675848"/>
          <a:ext cx="889000" cy="112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85</xdr:row>
      <xdr:rowOff>158894</xdr:rowOff>
    </xdr:from>
    <xdr:ext cx="469744" cy="259045"/>
    <xdr:sp macro="" textlink="">
      <xdr:nvSpPr>
        <xdr:cNvPr id="372" name="n_1aveValue【公営住宅】&#10;一人当たり面積">
          <a:extLst>
            <a:ext uri="{FF2B5EF4-FFF2-40B4-BE49-F238E27FC236}">
              <a16:creationId xmlns:a16="http://schemas.microsoft.com/office/drawing/2014/main" id="{ADA07898-6276-41B2-99D7-06009DF33A3A}"/>
            </a:ext>
          </a:extLst>
        </xdr:cNvPr>
        <xdr:cNvSpPr txBox="1"/>
      </xdr:nvSpPr>
      <xdr:spPr>
        <a:xfrm>
          <a:off x="9391727" y="14732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167059</xdr:rowOff>
    </xdr:from>
    <xdr:ext cx="469744" cy="259045"/>
    <xdr:sp macro="" textlink="">
      <xdr:nvSpPr>
        <xdr:cNvPr id="373" name="n_2aveValue【公営住宅】&#10;一人当たり面積">
          <a:extLst>
            <a:ext uri="{FF2B5EF4-FFF2-40B4-BE49-F238E27FC236}">
              <a16:creationId xmlns:a16="http://schemas.microsoft.com/office/drawing/2014/main" id="{BC7E8EFA-994F-426B-908E-4AD666CEF1E4}"/>
            </a:ext>
          </a:extLst>
        </xdr:cNvPr>
        <xdr:cNvSpPr txBox="1"/>
      </xdr:nvSpPr>
      <xdr:spPr>
        <a:xfrm>
          <a:off x="8515427" y="1474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16508</xdr:rowOff>
    </xdr:from>
    <xdr:ext cx="469744" cy="259045"/>
    <xdr:sp macro="" textlink="">
      <xdr:nvSpPr>
        <xdr:cNvPr id="374" name="n_3aveValue【公営住宅】&#10;一人当たり面積">
          <a:extLst>
            <a:ext uri="{FF2B5EF4-FFF2-40B4-BE49-F238E27FC236}">
              <a16:creationId xmlns:a16="http://schemas.microsoft.com/office/drawing/2014/main" id="{D27F65E3-71EC-4F59-9AEA-9782F2B05A9A}"/>
            </a:ext>
          </a:extLst>
        </xdr:cNvPr>
        <xdr:cNvSpPr txBox="1"/>
      </xdr:nvSpPr>
      <xdr:spPr>
        <a:xfrm>
          <a:off x="7626427" y="14761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22877</xdr:rowOff>
    </xdr:from>
    <xdr:ext cx="469744" cy="259045"/>
    <xdr:sp macro="" textlink="">
      <xdr:nvSpPr>
        <xdr:cNvPr id="375" name="n_4aveValue【公営住宅】&#10;一人当たり面積">
          <a:extLst>
            <a:ext uri="{FF2B5EF4-FFF2-40B4-BE49-F238E27FC236}">
              <a16:creationId xmlns:a16="http://schemas.microsoft.com/office/drawing/2014/main" id="{48F4B451-1138-4527-955A-BE830852546B}"/>
            </a:ext>
          </a:extLst>
        </xdr:cNvPr>
        <xdr:cNvSpPr txBox="1"/>
      </xdr:nvSpPr>
      <xdr:spPr>
        <a:xfrm>
          <a:off x="6737427" y="14767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83</xdr:row>
      <xdr:rowOff>143146</xdr:rowOff>
    </xdr:from>
    <xdr:ext cx="469744" cy="259045"/>
    <xdr:sp macro="" textlink="">
      <xdr:nvSpPr>
        <xdr:cNvPr id="376" name="n_1mainValue【公営住宅】&#10;一人当たり面積">
          <a:extLst>
            <a:ext uri="{FF2B5EF4-FFF2-40B4-BE49-F238E27FC236}">
              <a16:creationId xmlns:a16="http://schemas.microsoft.com/office/drawing/2014/main" id="{A1E39B77-7886-47A4-AED5-A4EFCD0E938F}"/>
            </a:ext>
          </a:extLst>
        </xdr:cNvPr>
        <xdr:cNvSpPr txBox="1"/>
      </xdr:nvSpPr>
      <xdr:spPr>
        <a:xfrm>
          <a:off x="9391727" y="14373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163884</xdr:rowOff>
    </xdr:from>
    <xdr:ext cx="469744" cy="259045"/>
    <xdr:sp macro="" textlink="">
      <xdr:nvSpPr>
        <xdr:cNvPr id="377" name="n_2mainValue【公営住宅】&#10;一人当たり面積">
          <a:extLst>
            <a:ext uri="{FF2B5EF4-FFF2-40B4-BE49-F238E27FC236}">
              <a16:creationId xmlns:a16="http://schemas.microsoft.com/office/drawing/2014/main" id="{BB9FA98F-DECF-4D2E-B263-6754D86AABC8}"/>
            </a:ext>
          </a:extLst>
        </xdr:cNvPr>
        <xdr:cNvSpPr txBox="1"/>
      </xdr:nvSpPr>
      <xdr:spPr>
        <a:xfrm>
          <a:off x="8515427" y="1439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169925</xdr:rowOff>
    </xdr:from>
    <xdr:ext cx="469744" cy="259045"/>
    <xdr:sp macro="" textlink="">
      <xdr:nvSpPr>
        <xdr:cNvPr id="378" name="n_3mainValue【公営住宅】&#10;一人当たり面積">
          <a:extLst>
            <a:ext uri="{FF2B5EF4-FFF2-40B4-BE49-F238E27FC236}">
              <a16:creationId xmlns:a16="http://schemas.microsoft.com/office/drawing/2014/main" id="{DB64A702-A5D4-4091-80F5-7E625C0A6D60}"/>
            </a:ext>
          </a:extLst>
        </xdr:cNvPr>
        <xdr:cNvSpPr txBox="1"/>
      </xdr:nvSpPr>
      <xdr:spPr>
        <a:xfrm>
          <a:off x="7626427" y="1440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9741</xdr:rowOff>
    </xdr:from>
    <xdr:ext cx="469744" cy="259045"/>
    <xdr:sp macro="" textlink="">
      <xdr:nvSpPr>
        <xdr:cNvPr id="379" name="n_4mainValue【公営住宅】&#10;一人当たり面積">
          <a:extLst>
            <a:ext uri="{FF2B5EF4-FFF2-40B4-BE49-F238E27FC236}">
              <a16:creationId xmlns:a16="http://schemas.microsoft.com/office/drawing/2014/main" id="{35CCEE38-F3B6-4775-B477-FDED7A4F08AC}"/>
            </a:ext>
          </a:extLst>
        </xdr:cNvPr>
        <xdr:cNvSpPr txBox="1"/>
      </xdr:nvSpPr>
      <xdr:spPr>
        <a:xfrm>
          <a:off x="6737427" y="144115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0" name="正方形/長方形 379">
          <a:extLst>
            <a:ext uri="{FF2B5EF4-FFF2-40B4-BE49-F238E27FC236}">
              <a16:creationId xmlns:a16="http://schemas.microsoft.com/office/drawing/2014/main" id="{74EDE03E-BFFE-4923-9F19-B9D56F16571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1" name="正方形/長方形 380">
          <a:extLst>
            <a:ext uri="{FF2B5EF4-FFF2-40B4-BE49-F238E27FC236}">
              <a16:creationId xmlns:a16="http://schemas.microsoft.com/office/drawing/2014/main" id="{4017FEEA-CD67-4672-BD76-E2D6EAF8FE4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2" name="正方形/長方形 381">
          <a:extLst>
            <a:ext uri="{FF2B5EF4-FFF2-40B4-BE49-F238E27FC236}">
              <a16:creationId xmlns:a16="http://schemas.microsoft.com/office/drawing/2014/main" id="{E5A15127-4D40-4E4C-ACF0-C07D9E1392FA}"/>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3" name="正方形/長方形 382">
          <a:extLst>
            <a:ext uri="{FF2B5EF4-FFF2-40B4-BE49-F238E27FC236}">
              <a16:creationId xmlns:a16="http://schemas.microsoft.com/office/drawing/2014/main" id="{C1664300-F2AB-46B1-946A-6E9EE05C8B2E}"/>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4" name="正方形/長方形 383">
          <a:extLst>
            <a:ext uri="{FF2B5EF4-FFF2-40B4-BE49-F238E27FC236}">
              <a16:creationId xmlns:a16="http://schemas.microsoft.com/office/drawing/2014/main" id="{E1B1AEC8-E445-4964-934B-F67A912F8494}"/>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5" name="正方形/長方形 384">
          <a:extLst>
            <a:ext uri="{FF2B5EF4-FFF2-40B4-BE49-F238E27FC236}">
              <a16:creationId xmlns:a16="http://schemas.microsoft.com/office/drawing/2014/main" id="{60D4CE00-D5BB-45EB-929B-2A191D7682B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6" name="正方形/長方形 385">
          <a:extLst>
            <a:ext uri="{FF2B5EF4-FFF2-40B4-BE49-F238E27FC236}">
              <a16:creationId xmlns:a16="http://schemas.microsoft.com/office/drawing/2014/main" id="{0608B82D-DFA9-474E-9DDF-8DB349E6BF2F}"/>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7" name="正方形/長方形 386">
          <a:extLst>
            <a:ext uri="{FF2B5EF4-FFF2-40B4-BE49-F238E27FC236}">
              <a16:creationId xmlns:a16="http://schemas.microsoft.com/office/drawing/2014/main" id="{385C62E4-96A7-4083-9444-157640E5B2D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8" name="テキスト ボックス 387">
          <a:extLst>
            <a:ext uri="{FF2B5EF4-FFF2-40B4-BE49-F238E27FC236}">
              <a16:creationId xmlns:a16="http://schemas.microsoft.com/office/drawing/2014/main" id="{FE0CBFF9-D6EC-4E41-8C52-3721601172D4}"/>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9" name="直線コネクタ 388">
          <a:extLst>
            <a:ext uri="{FF2B5EF4-FFF2-40B4-BE49-F238E27FC236}">
              <a16:creationId xmlns:a16="http://schemas.microsoft.com/office/drawing/2014/main" id="{1E2A9595-3FD2-4480-92AE-78E08D945529}"/>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90" name="テキスト ボックス 389">
          <a:extLst>
            <a:ext uri="{FF2B5EF4-FFF2-40B4-BE49-F238E27FC236}">
              <a16:creationId xmlns:a16="http://schemas.microsoft.com/office/drawing/2014/main" id="{3BA87F38-E38E-445A-9C26-A83306E6AF3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91" name="直線コネクタ 390">
          <a:extLst>
            <a:ext uri="{FF2B5EF4-FFF2-40B4-BE49-F238E27FC236}">
              <a16:creationId xmlns:a16="http://schemas.microsoft.com/office/drawing/2014/main" id="{83A3B1B6-E24D-4B0C-8E9C-C514B879B89B}"/>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2" name="テキスト ボックス 391">
          <a:extLst>
            <a:ext uri="{FF2B5EF4-FFF2-40B4-BE49-F238E27FC236}">
              <a16:creationId xmlns:a16="http://schemas.microsoft.com/office/drawing/2014/main" id="{918C212C-D423-456C-975C-900BA3A36837}"/>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3" name="直線コネクタ 392">
          <a:extLst>
            <a:ext uri="{FF2B5EF4-FFF2-40B4-BE49-F238E27FC236}">
              <a16:creationId xmlns:a16="http://schemas.microsoft.com/office/drawing/2014/main" id="{04539316-3AF5-4D27-A401-A0681D01BDEB}"/>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4" name="テキスト ボックス 393">
          <a:extLst>
            <a:ext uri="{FF2B5EF4-FFF2-40B4-BE49-F238E27FC236}">
              <a16:creationId xmlns:a16="http://schemas.microsoft.com/office/drawing/2014/main" id="{78662C53-4764-42DF-8322-B2C9C41E7B3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5" name="直線コネクタ 394">
          <a:extLst>
            <a:ext uri="{FF2B5EF4-FFF2-40B4-BE49-F238E27FC236}">
              <a16:creationId xmlns:a16="http://schemas.microsoft.com/office/drawing/2014/main" id="{6419818D-093D-4D97-AA2F-79055483927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6" name="テキスト ボックス 395">
          <a:extLst>
            <a:ext uri="{FF2B5EF4-FFF2-40B4-BE49-F238E27FC236}">
              <a16:creationId xmlns:a16="http://schemas.microsoft.com/office/drawing/2014/main" id="{E4C17B5E-2E75-4072-ACE2-B738B542529B}"/>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7" name="直線コネクタ 396">
          <a:extLst>
            <a:ext uri="{FF2B5EF4-FFF2-40B4-BE49-F238E27FC236}">
              <a16:creationId xmlns:a16="http://schemas.microsoft.com/office/drawing/2014/main" id="{23413DBB-C846-4BBF-9E9F-B9A2A8AE3A68}"/>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8" name="テキスト ボックス 397">
          <a:extLst>
            <a:ext uri="{FF2B5EF4-FFF2-40B4-BE49-F238E27FC236}">
              <a16:creationId xmlns:a16="http://schemas.microsoft.com/office/drawing/2014/main" id="{F563A5CE-66A1-4BF6-B954-546EDB15140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9" name="直線コネクタ 398">
          <a:extLst>
            <a:ext uri="{FF2B5EF4-FFF2-40B4-BE49-F238E27FC236}">
              <a16:creationId xmlns:a16="http://schemas.microsoft.com/office/drawing/2014/main" id="{037CEED5-BA58-4A34-AF6B-A33D8C6E9947}"/>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400" name="テキスト ボックス 399">
          <a:extLst>
            <a:ext uri="{FF2B5EF4-FFF2-40B4-BE49-F238E27FC236}">
              <a16:creationId xmlns:a16="http://schemas.microsoft.com/office/drawing/2014/main" id="{DE0C1296-C934-4EAA-A4F4-C76E915DB638}"/>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401" name="直線コネクタ 400">
          <a:extLst>
            <a:ext uri="{FF2B5EF4-FFF2-40B4-BE49-F238E27FC236}">
              <a16:creationId xmlns:a16="http://schemas.microsoft.com/office/drawing/2014/main" id="{34E59B02-7339-43FD-9D77-EA85F6D2543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2" name="テキスト ボックス 401">
          <a:extLst>
            <a:ext uri="{FF2B5EF4-FFF2-40B4-BE49-F238E27FC236}">
              <a16:creationId xmlns:a16="http://schemas.microsoft.com/office/drawing/2014/main" id="{3BDFA0E5-51C2-48E5-865B-AF0C0693EE89}"/>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3" name="直線コネクタ 402">
          <a:extLst>
            <a:ext uri="{FF2B5EF4-FFF2-40B4-BE49-F238E27FC236}">
              <a16:creationId xmlns:a16="http://schemas.microsoft.com/office/drawing/2014/main" id="{B88BC26C-0864-4A5D-95D6-8DA29D2404E6}"/>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4" name="【港湾・漁港】&#10;有形固定資産減価償却率グラフ枠">
          <a:extLst>
            <a:ext uri="{FF2B5EF4-FFF2-40B4-BE49-F238E27FC236}">
              <a16:creationId xmlns:a16="http://schemas.microsoft.com/office/drawing/2014/main" id="{425F9F1A-D354-4B60-B99A-6C27A6FCFAB0}"/>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99</xdr:row>
      <xdr:rowOff>117021</xdr:rowOff>
    </xdr:from>
    <xdr:to>
      <xdr:col>24</xdr:col>
      <xdr:colOff>62865</xdr:colOff>
      <xdr:row>109</xdr:row>
      <xdr:rowOff>22316</xdr:rowOff>
    </xdr:to>
    <xdr:cxnSp macro="">
      <xdr:nvCxnSpPr>
        <xdr:cNvPr id="405" name="直線コネクタ 404">
          <a:extLst>
            <a:ext uri="{FF2B5EF4-FFF2-40B4-BE49-F238E27FC236}">
              <a16:creationId xmlns:a16="http://schemas.microsoft.com/office/drawing/2014/main" id="{A46FD090-066B-4BE7-861E-16EC7B5E6E11}"/>
            </a:ext>
          </a:extLst>
        </xdr:cNvPr>
        <xdr:cNvCxnSpPr/>
      </xdr:nvCxnSpPr>
      <xdr:spPr>
        <a:xfrm flipV="1">
          <a:off x="4634865" y="17090571"/>
          <a:ext cx="0" cy="16197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26143</xdr:rowOff>
    </xdr:from>
    <xdr:ext cx="405111" cy="259045"/>
    <xdr:sp macro="" textlink="">
      <xdr:nvSpPr>
        <xdr:cNvPr id="406" name="【港湾・漁港】&#10;有形固定資産減価償却率最小値テキスト">
          <a:extLst>
            <a:ext uri="{FF2B5EF4-FFF2-40B4-BE49-F238E27FC236}">
              <a16:creationId xmlns:a16="http://schemas.microsoft.com/office/drawing/2014/main" id="{25C92745-1FB5-4B37-B591-FA7F37072575}"/>
            </a:ext>
          </a:extLst>
        </xdr:cNvPr>
        <xdr:cNvSpPr txBox="1"/>
      </xdr:nvSpPr>
      <xdr:spPr>
        <a:xfrm>
          <a:off x="4673600" y="187141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22316</xdr:rowOff>
    </xdr:from>
    <xdr:to>
      <xdr:col>24</xdr:col>
      <xdr:colOff>152400</xdr:colOff>
      <xdr:row>109</xdr:row>
      <xdr:rowOff>22316</xdr:rowOff>
    </xdr:to>
    <xdr:cxnSp macro="">
      <xdr:nvCxnSpPr>
        <xdr:cNvPr id="407" name="直線コネクタ 406">
          <a:extLst>
            <a:ext uri="{FF2B5EF4-FFF2-40B4-BE49-F238E27FC236}">
              <a16:creationId xmlns:a16="http://schemas.microsoft.com/office/drawing/2014/main" id="{02B5585D-AD0F-4BE2-965D-6CE86F2F3F07}"/>
            </a:ext>
          </a:extLst>
        </xdr:cNvPr>
        <xdr:cNvCxnSpPr/>
      </xdr:nvCxnSpPr>
      <xdr:spPr>
        <a:xfrm>
          <a:off x="4546600" y="187103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63698</xdr:rowOff>
    </xdr:from>
    <xdr:ext cx="340478" cy="259045"/>
    <xdr:sp macro="" textlink="">
      <xdr:nvSpPr>
        <xdr:cNvPr id="408" name="【港湾・漁港】&#10;有形固定資産減価償却率最大値テキスト">
          <a:extLst>
            <a:ext uri="{FF2B5EF4-FFF2-40B4-BE49-F238E27FC236}">
              <a16:creationId xmlns:a16="http://schemas.microsoft.com/office/drawing/2014/main" id="{53AE6B55-6845-4F69-8112-EF7912DDE299}"/>
            </a:ext>
          </a:extLst>
        </xdr:cNvPr>
        <xdr:cNvSpPr txBox="1"/>
      </xdr:nvSpPr>
      <xdr:spPr>
        <a:xfrm>
          <a:off x="4673600" y="1686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117021</xdr:rowOff>
    </xdr:from>
    <xdr:to>
      <xdr:col>24</xdr:col>
      <xdr:colOff>152400</xdr:colOff>
      <xdr:row>99</xdr:row>
      <xdr:rowOff>117021</xdr:rowOff>
    </xdr:to>
    <xdr:cxnSp macro="">
      <xdr:nvCxnSpPr>
        <xdr:cNvPr id="409" name="直線コネクタ 408">
          <a:extLst>
            <a:ext uri="{FF2B5EF4-FFF2-40B4-BE49-F238E27FC236}">
              <a16:creationId xmlns:a16="http://schemas.microsoft.com/office/drawing/2014/main" id="{5FB3C34E-0139-4053-9187-370E60E02A01}"/>
            </a:ext>
          </a:extLst>
        </xdr:cNvPr>
        <xdr:cNvCxnSpPr/>
      </xdr:nvCxnSpPr>
      <xdr:spPr>
        <a:xfrm>
          <a:off x="4546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116495</xdr:rowOff>
    </xdr:from>
    <xdr:ext cx="405111" cy="259045"/>
    <xdr:sp macro="" textlink="">
      <xdr:nvSpPr>
        <xdr:cNvPr id="410" name="【港湾・漁港】&#10;有形固定資産減価償却率平均値テキスト">
          <a:extLst>
            <a:ext uri="{FF2B5EF4-FFF2-40B4-BE49-F238E27FC236}">
              <a16:creationId xmlns:a16="http://schemas.microsoft.com/office/drawing/2014/main" id="{6454643E-8AD6-4054-96B7-1241BA2E2AE7}"/>
            </a:ext>
          </a:extLst>
        </xdr:cNvPr>
        <xdr:cNvSpPr txBox="1"/>
      </xdr:nvSpPr>
      <xdr:spPr>
        <a:xfrm>
          <a:off x="4673600" y="182901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138068</xdr:rowOff>
    </xdr:from>
    <xdr:to>
      <xdr:col>24</xdr:col>
      <xdr:colOff>114300</xdr:colOff>
      <xdr:row>107</xdr:row>
      <xdr:rowOff>68218</xdr:rowOff>
    </xdr:to>
    <xdr:sp macro="" textlink="">
      <xdr:nvSpPr>
        <xdr:cNvPr id="411" name="フローチャート: 判断 410">
          <a:extLst>
            <a:ext uri="{FF2B5EF4-FFF2-40B4-BE49-F238E27FC236}">
              <a16:creationId xmlns:a16="http://schemas.microsoft.com/office/drawing/2014/main" id="{B5EC09CA-CD56-44C4-A325-AD4C5F8160DD}"/>
            </a:ext>
          </a:extLst>
        </xdr:cNvPr>
        <xdr:cNvSpPr/>
      </xdr:nvSpPr>
      <xdr:spPr>
        <a:xfrm>
          <a:off x="4584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128270</xdr:rowOff>
    </xdr:from>
    <xdr:to>
      <xdr:col>20</xdr:col>
      <xdr:colOff>38100</xdr:colOff>
      <xdr:row>107</xdr:row>
      <xdr:rowOff>58420</xdr:rowOff>
    </xdr:to>
    <xdr:sp macro="" textlink="">
      <xdr:nvSpPr>
        <xdr:cNvPr id="412" name="フローチャート: 判断 411">
          <a:extLst>
            <a:ext uri="{FF2B5EF4-FFF2-40B4-BE49-F238E27FC236}">
              <a16:creationId xmlns:a16="http://schemas.microsoft.com/office/drawing/2014/main" id="{73DDFF94-B2CB-4C9C-804C-74118A081AB6}"/>
            </a:ext>
          </a:extLst>
        </xdr:cNvPr>
        <xdr:cNvSpPr/>
      </xdr:nvSpPr>
      <xdr:spPr>
        <a:xfrm>
          <a:off x="3746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106</xdr:row>
      <xdr:rowOff>118473</xdr:rowOff>
    </xdr:from>
    <xdr:to>
      <xdr:col>15</xdr:col>
      <xdr:colOff>101600</xdr:colOff>
      <xdr:row>107</xdr:row>
      <xdr:rowOff>48623</xdr:rowOff>
    </xdr:to>
    <xdr:sp macro="" textlink="">
      <xdr:nvSpPr>
        <xdr:cNvPr id="413" name="フローチャート: 判断 412">
          <a:extLst>
            <a:ext uri="{FF2B5EF4-FFF2-40B4-BE49-F238E27FC236}">
              <a16:creationId xmlns:a16="http://schemas.microsoft.com/office/drawing/2014/main" id="{7F71A098-A2A2-4499-BCBE-1C0D11942E09}"/>
            </a:ext>
          </a:extLst>
        </xdr:cNvPr>
        <xdr:cNvSpPr/>
      </xdr:nvSpPr>
      <xdr:spPr>
        <a:xfrm>
          <a:off x="2857500" y="18292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106</xdr:row>
      <xdr:rowOff>84182</xdr:rowOff>
    </xdr:from>
    <xdr:to>
      <xdr:col>10</xdr:col>
      <xdr:colOff>165100</xdr:colOff>
      <xdr:row>107</xdr:row>
      <xdr:rowOff>14332</xdr:rowOff>
    </xdr:to>
    <xdr:sp macro="" textlink="">
      <xdr:nvSpPr>
        <xdr:cNvPr id="414" name="フローチャート: 判断 413">
          <a:extLst>
            <a:ext uri="{FF2B5EF4-FFF2-40B4-BE49-F238E27FC236}">
              <a16:creationId xmlns:a16="http://schemas.microsoft.com/office/drawing/2014/main" id="{F1CCC0F2-160B-44D3-8DEA-9885CD67E796}"/>
            </a:ext>
          </a:extLst>
        </xdr:cNvPr>
        <xdr:cNvSpPr/>
      </xdr:nvSpPr>
      <xdr:spPr>
        <a:xfrm>
          <a:off x="1968500" y="18257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110308</xdr:rowOff>
    </xdr:from>
    <xdr:to>
      <xdr:col>6</xdr:col>
      <xdr:colOff>38100</xdr:colOff>
      <xdr:row>106</xdr:row>
      <xdr:rowOff>40458</xdr:rowOff>
    </xdr:to>
    <xdr:sp macro="" textlink="">
      <xdr:nvSpPr>
        <xdr:cNvPr id="415" name="フローチャート: 判断 414">
          <a:extLst>
            <a:ext uri="{FF2B5EF4-FFF2-40B4-BE49-F238E27FC236}">
              <a16:creationId xmlns:a16="http://schemas.microsoft.com/office/drawing/2014/main" id="{07BD8D2C-A7B3-4A10-92DA-12186B4877E1}"/>
            </a:ext>
          </a:extLst>
        </xdr:cNvPr>
        <xdr:cNvSpPr/>
      </xdr:nvSpPr>
      <xdr:spPr>
        <a:xfrm>
          <a:off x="1079500" y="18112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0C715412-764F-4BD2-A3D2-528963B7A9E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A7A8CB85-797B-464E-A310-9BE6C6C3E721}"/>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2082812A-67FA-47CF-82E0-62EBB682BAEC}"/>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9" name="テキスト ボックス 418">
          <a:extLst>
            <a:ext uri="{FF2B5EF4-FFF2-40B4-BE49-F238E27FC236}">
              <a16:creationId xmlns:a16="http://schemas.microsoft.com/office/drawing/2014/main" id="{992244FD-EAE3-4047-9D92-F9F6920B9D5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id="{6DBF4FCE-91A8-4724-8B66-D7012D77676D}"/>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123371</xdr:rowOff>
    </xdr:from>
    <xdr:to>
      <xdr:col>24</xdr:col>
      <xdr:colOff>114300</xdr:colOff>
      <xdr:row>107</xdr:row>
      <xdr:rowOff>53521</xdr:rowOff>
    </xdr:to>
    <xdr:sp macro="" textlink="">
      <xdr:nvSpPr>
        <xdr:cNvPr id="421" name="楕円 420">
          <a:extLst>
            <a:ext uri="{FF2B5EF4-FFF2-40B4-BE49-F238E27FC236}">
              <a16:creationId xmlns:a16="http://schemas.microsoft.com/office/drawing/2014/main" id="{04871A83-FDE0-46DB-9743-94C720252B2C}"/>
            </a:ext>
          </a:extLst>
        </xdr:cNvPr>
        <xdr:cNvSpPr/>
      </xdr:nvSpPr>
      <xdr:spPr>
        <a:xfrm>
          <a:off x="4584700" y="18297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146248</xdr:rowOff>
    </xdr:from>
    <xdr:ext cx="405111" cy="259045"/>
    <xdr:sp macro="" textlink="">
      <xdr:nvSpPr>
        <xdr:cNvPr id="422" name="【港湾・漁港】&#10;有形固定資産減価償却率該当値テキスト">
          <a:extLst>
            <a:ext uri="{FF2B5EF4-FFF2-40B4-BE49-F238E27FC236}">
              <a16:creationId xmlns:a16="http://schemas.microsoft.com/office/drawing/2014/main" id="{CED9CC74-2CAC-430E-819A-5301F3C203B2}"/>
            </a:ext>
          </a:extLst>
        </xdr:cNvPr>
        <xdr:cNvSpPr txBox="1"/>
      </xdr:nvSpPr>
      <xdr:spPr>
        <a:xfrm>
          <a:off x="4673600" y="181484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100512</xdr:rowOff>
    </xdr:from>
    <xdr:to>
      <xdr:col>20</xdr:col>
      <xdr:colOff>38100</xdr:colOff>
      <xdr:row>107</xdr:row>
      <xdr:rowOff>30662</xdr:rowOff>
    </xdr:to>
    <xdr:sp macro="" textlink="">
      <xdr:nvSpPr>
        <xdr:cNvPr id="423" name="楕円 422">
          <a:extLst>
            <a:ext uri="{FF2B5EF4-FFF2-40B4-BE49-F238E27FC236}">
              <a16:creationId xmlns:a16="http://schemas.microsoft.com/office/drawing/2014/main" id="{CE09A6BB-A337-4BC4-AC83-474A726EBF3E}"/>
            </a:ext>
          </a:extLst>
        </xdr:cNvPr>
        <xdr:cNvSpPr/>
      </xdr:nvSpPr>
      <xdr:spPr>
        <a:xfrm>
          <a:off x="3746500" y="1827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151312</xdr:rowOff>
    </xdr:from>
    <xdr:to>
      <xdr:col>24</xdr:col>
      <xdr:colOff>63500</xdr:colOff>
      <xdr:row>107</xdr:row>
      <xdr:rowOff>2721</xdr:rowOff>
    </xdr:to>
    <xdr:cxnSp macro="">
      <xdr:nvCxnSpPr>
        <xdr:cNvPr id="424" name="直線コネクタ 423">
          <a:extLst>
            <a:ext uri="{FF2B5EF4-FFF2-40B4-BE49-F238E27FC236}">
              <a16:creationId xmlns:a16="http://schemas.microsoft.com/office/drawing/2014/main" id="{2FF67A9D-FFAD-4B43-80CD-47573CB810A9}"/>
            </a:ext>
          </a:extLst>
        </xdr:cNvPr>
        <xdr:cNvCxnSpPr/>
      </xdr:nvCxnSpPr>
      <xdr:spPr>
        <a:xfrm>
          <a:off x="3797300" y="1832501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69487</xdr:rowOff>
    </xdr:from>
    <xdr:to>
      <xdr:col>15</xdr:col>
      <xdr:colOff>101600</xdr:colOff>
      <xdr:row>106</xdr:row>
      <xdr:rowOff>171087</xdr:rowOff>
    </xdr:to>
    <xdr:sp macro="" textlink="">
      <xdr:nvSpPr>
        <xdr:cNvPr id="425" name="楕円 424">
          <a:extLst>
            <a:ext uri="{FF2B5EF4-FFF2-40B4-BE49-F238E27FC236}">
              <a16:creationId xmlns:a16="http://schemas.microsoft.com/office/drawing/2014/main" id="{594CF4F2-94B0-4967-AE2F-7020D42518DE}"/>
            </a:ext>
          </a:extLst>
        </xdr:cNvPr>
        <xdr:cNvSpPr/>
      </xdr:nvSpPr>
      <xdr:spPr>
        <a:xfrm>
          <a:off x="2857500" y="18243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120287</xdr:rowOff>
    </xdr:from>
    <xdr:to>
      <xdr:col>19</xdr:col>
      <xdr:colOff>177800</xdr:colOff>
      <xdr:row>106</xdr:row>
      <xdr:rowOff>151312</xdr:rowOff>
    </xdr:to>
    <xdr:cxnSp macro="">
      <xdr:nvCxnSpPr>
        <xdr:cNvPr id="426" name="直線コネクタ 425">
          <a:extLst>
            <a:ext uri="{FF2B5EF4-FFF2-40B4-BE49-F238E27FC236}">
              <a16:creationId xmlns:a16="http://schemas.microsoft.com/office/drawing/2014/main" id="{319474A9-F9F5-4C91-B3A1-BB8857566668}"/>
            </a:ext>
          </a:extLst>
        </xdr:cNvPr>
        <xdr:cNvCxnSpPr/>
      </xdr:nvCxnSpPr>
      <xdr:spPr>
        <a:xfrm>
          <a:off x="2908300" y="18293987"/>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106</xdr:row>
      <xdr:rowOff>35198</xdr:rowOff>
    </xdr:from>
    <xdr:to>
      <xdr:col>10</xdr:col>
      <xdr:colOff>165100</xdr:colOff>
      <xdr:row>106</xdr:row>
      <xdr:rowOff>136798</xdr:rowOff>
    </xdr:to>
    <xdr:sp macro="" textlink="">
      <xdr:nvSpPr>
        <xdr:cNvPr id="427" name="楕円 426">
          <a:extLst>
            <a:ext uri="{FF2B5EF4-FFF2-40B4-BE49-F238E27FC236}">
              <a16:creationId xmlns:a16="http://schemas.microsoft.com/office/drawing/2014/main" id="{4FA2BB6A-C36B-4059-A17E-B5FD4E27A1AF}"/>
            </a:ext>
          </a:extLst>
        </xdr:cNvPr>
        <xdr:cNvSpPr/>
      </xdr:nvSpPr>
      <xdr:spPr>
        <a:xfrm>
          <a:off x="1968500" y="18208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85998</xdr:rowOff>
    </xdr:from>
    <xdr:to>
      <xdr:col>15</xdr:col>
      <xdr:colOff>50800</xdr:colOff>
      <xdr:row>106</xdr:row>
      <xdr:rowOff>120287</xdr:rowOff>
    </xdr:to>
    <xdr:cxnSp macro="">
      <xdr:nvCxnSpPr>
        <xdr:cNvPr id="428" name="直線コネクタ 427">
          <a:extLst>
            <a:ext uri="{FF2B5EF4-FFF2-40B4-BE49-F238E27FC236}">
              <a16:creationId xmlns:a16="http://schemas.microsoft.com/office/drawing/2014/main" id="{5A4E2E51-F3BC-4261-A81B-69B5D209E441}"/>
            </a:ext>
          </a:extLst>
        </xdr:cNvPr>
        <xdr:cNvCxnSpPr/>
      </xdr:nvCxnSpPr>
      <xdr:spPr>
        <a:xfrm>
          <a:off x="2019300" y="18259698"/>
          <a:ext cx="8890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141332</xdr:rowOff>
    </xdr:from>
    <xdr:to>
      <xdr:col>6</xdr:col>
      <xdr:colOff>38100</xdr:colOff>
      <xdr:row>106</xdr:row>
      <xdr:rowOff>71482</xdr:rowOff>
    </xdr:to>
    <xdr:sp macro="" textlink="">
      <xdr:nvSpPr>
        <xdr:cNvPr id="429" name="楕円 428">
          <a:extLst>
            <a:ext uri="{FF2B5EF4-FFF2-40B4-BE49-F238E27FC236}">
              <a16:creationId xmlns:a16="http://schemas.microsoft.com/office/drawing/2014/main" id="{2C01204D-2196-4A81-ADE3-13ABF52C5D85}"/>
            </a:ext>
          </a:extLst>
        </xdr:cNvPr>
        <xdr:cNvSpPr/>
      </xdr:nvSpPr>
      <xdr:spPr>
        <a:xfrm>
          <a:off x="1079500" y="18143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20682</xdr:rowOff>
    </xdr:from>
    <xdr:to>
      <xdr:col>10</xdr:col>
      <xdr:colOff>114300</xdr:colOff>
      <xdr:row>106</xdr:row>
      <xdr:rowOff>85998</xdr:rowOff>
    </xdr:to>
    <xdr:cxnSp macro="">
      <xdr:nvCxnSpPr>
        <xdr:cNvPr id="430" name="直線コネクタ 429">
          <a:extLst>
            <a:ext uri="{FF2B5EF4-FFF2-40B4-BE49-F238E27FC236}">
              <a16:creationId xmlns:a16="http://schemas.microsoft.com/office/drawing/2014/main" id="{1671539C-1C12-4558-A740-CA18138046A0}"/>
            </a:ext>
          </a:extLst>
        </xdr:cNvPr>
        <xdr:cNvCxnSpPr/>
      </xdr:nvCxnSpPr>
      <xdr:spPr>
        <a:xfrm>
          <a:off x="1130300" y="18194382"/>
          <a:ext cx="889000" cy="65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107</xdr:row>
      <xdr:rowOff>49547</xdr:rowOff>
    </xdr:from>
    <xdr:ext cx="405111" cy="259045"/>
    <xdr:sp macro="" textlink="">
      <xdr:nvSpPr>
        <xdr:cNvPr id="431" name="n_1aveValue【港湾・漁港】&#10;有形固定資産減価償却率">
          <a:extLst>
            <a:ext uri="{FF2B5EF4-FFF2-40B4-BE49-F238E27FC236}">
              <a16:creationId xmlns:a16="http://schemas.microsoft.com/office/drawing/2014/main" id="{10306922-6C5F-4722-AB5A-E0DCA9A66596}"/>
            </a:ext>
          </a:extLst>
        </xdr:cNvPr>
        <xdr:cNvSpPr txBox="1"/>
      </xdr:nvSpPr>
      <xdr:spPr>
        <a:xfrm>
          <a:off x="35820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107</xdr:row>
      <xdr:rowOff>39750</xdr:rowOff>
    </xdr:from>
    <xdr:ext cx="405111" cy="259045"/>
    <xdr:sp macro="" textlink="">
      <xdr:nvSpPr>
        <xdr:cNvPr id="432" name="n_2aveValue【港湾・漁港】&#10;有形固定資産減価償却率">
          <a:extLst>
            <a:ext uri="{FF2B5EF4-FFF2-40B4-BE49-F238E27FC236}">
              <a16:creationId xmlns:a16="http://schemas.microsoft.com/office/drawing/2014/main" id="{1EC17891-B7FB-440A-93AA-8537F372677C}"/>
            </a:ext>
          </a:extLst>
        </xdr:cNvPr>
        <xdr:cNvSpPr txBox="1"/>
      </xdr:nvSpPr>
      <xdr:spPr>
        <a:xfrm>
          <a:off x="2705744" y="183849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107</xdr:row>
      <xdr:rowOff>5459</xdr:rowOff>
    </xdr:from>
    <xdr:ext cx="405111" cy="259045"/>
    <xdr:sp macro="" textlink="">
      <xdr:nvSpPr>
        <xdr:cNvPr id="433" name="n_3aveValue【港湾・漁港】&#10;有形固定資産減価償却率">
          <a:extLst>
            <a:ext uri="{FF2B5EF4-FFF2-40B4-BE49-F238E27FC236}">
              <a16:creationId xmlns:a16="http://schemas.microsoft.com/office/drawing/2014/main" id="{026EE564-57FA-407C-9B89-B994469BCB8A}"/>
            </a:ext>
          </a:extLst>
        </xdr:cNvPr>
        <xdr:cNvSpPr txBox="1"/>
      </xdr:nvSpPr>
      <xdr:spPr>
        <a:xfrm>
          <a:off x="1816744" y="183506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56985</xdr:rowOff>
    </xdr:from>
    <xdr:ext cx="405111" cy="259045"/>
    <xdr:sp macro="" textlink="">
      <xdr:nvSpPr>
        <xdr:cNvPr id="434" name="n_4aveValue【港湾・漁港】&#10;有形固定資産減価償却率">
          <a:extLst>
            <a:ext uri="{FF2B5EF4-FFF2-40B4-BE49-F238E27FC236}">
              <a16:creationId xmlns:a16="http://schemas.microsoft.com/office/drawing/2014/main" id="{B687C2D6-4BB3-49C0-8691-0158160D43F8}"/>
            </a:ext>
          </a:extLst>
        </xdr:cNvPr>
        <xdr:cNvSpPr txBox="1"/>
      </xdr:nvSpPr>
      <xdr:spPr>
        <a:xfrm>
          <a:off x="927744" y="17887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105</xdr:row>
      <xdr:rowOff>47189</xdr:rowOff>
    </xdr:from>
    <xdr:ext cx="405111" cy="259045"/>
    <xdr:sp macro="" textlink="">
      <xdr:nvSpPr>
        <xdr:cNvPr id="435" name="n_1mainValue【港湾・漁港】&#10;有形固定資産減価償却率">
          <a:extLst>
            <a:ext uri="{FF2B5EF4-FFF2-40B4-BE49-F238E27FC236}">
              <a16:creationId xmlns:a16="http://schemas.microsoft.com/office/drawing/2014/main" id="{C970E78C-C438-4A9C-B6A1-53FF708A4FEC}"/>
            </a:ext>
          </a:extLst>
        </xdr:cNvPr>
        <xdr:cNvSpPr txBox="1"/>
      </xdr:nvSpPr>
      <xdr:spPr>
        <a:xfrm>
          <a:off x="3582044" y="18049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16164</xdr:rowOff>
    </xdr:from>
    <xdr:ext cx="405111" cy="259045"/>
    <xdr:sp macro="" textlink="">
      <xdr:nvSpPr>
        <xdr:cNvPr id="436" name="n_2mainValue【港湾・漁港】&#10;有形固定資産減価償却率">
          <a:extLst>
            <a:ext uri="{FF2B5EF4-FFF2-40B4-BE49-F238E27FC236}">
              <a16:creationId xmlns:a16="http://schemas.microsoft.com/office/drawing/2014/main" id="{35D309D9-C2F1-4E1B-B6AA-FE71C5AE504F}"/>
            </a:ext>
          </a:extLst>
        </xdr:cNvPr>
        <xdr:cNvSpPr txBox="1"/>
      </xdr:nvSpPr>
      <xdr:spPr>
        <a:xfrm>
          <a:off x="2705744" y="180184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153325</xdr:rowOff>
    </xdr:from>
    <xdr:ext cx="405111" cy="259045"/>
    <xdr:sp macro="" textlink="">
      <xdr:nvSpPr>
        <xdr:cNvPr id="437" name="n_3mainValue【港湾・漁港】&#10;有形固定資産減価償却率">
          <a:extLst>
            <a:ext uri="{FF2B5EF4-FFF2-40B4-BE49-F238E27FC236}">
              <a16:creationId xmlns:a16="http://schemas.microsoft.com/office/drawing/2014/main" id="{3BBA82A1-4C71-4F9D-85C3-B687C572DDDE}"/>
            </a:ext>
          </a:extLst>
        </xdr:cNvPr>
        <xdr:cNvSpPr txBox="1"/>
      </xdr:nvSpPr>
      <xdr:spPr>
        <a:xfrm>
          <a:off x="1816744" y="179841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106</xdr:row>
      <xdr:rowOff>62609</xdr:rowOff>
    </xdr:from>
    <xdr:ext cx="405111" cy="259045"/>
    <xdr:sp macro="" textlink="">
      <xdr:nvSpPr>
        <xdr:cNvPr id="438" name="n_4mainValue【港湾・漁港】&#10;有形固定資産減価償却率">
          <a:extLst>
            <a:ext uri="{FF2B5EF4-FFF2-40B4-BE49-F238E27FC236}">
              <a16:creationId xmlns:a16="http://schemas.microsoft.com/office/drawing/2014/main" id="{BE99EC93-26E2-4C28-9E94-C85F73D7F848}"/>
            </a:ext>
          </a:extLst>
        </xdr:cNvPr>
        <xdr:cNvSpPr txBox="1"/>
      </xdr:nvSpPr>
      <xdr:spPr>
        <a:xfrm>
          <a:off x="927744" y="18236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9" name="正方形/長方形 438">
          <a:extLst>
            <a:ext uri="{FF2B5EF4-FFF2-40B4-BE49-F238E27FC236}">
              <a16:creationId xmlns:a16="http://schemas.microsoft.com/office/drawing/2014/main" id="{0091ACC9-D63B-41E9-A0B4-CA3461DD80EA}"/>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0" name="正方形/長方形 439">
          <a:extLst>
            <a:ext uri="{FF2B5EF4-FFF2-40B4-BE49-F238E27FC236}">
              <a16:creationId xmlns:a16="http://schemas.microsoft.com/office/drawing/2014/main" id="{098A2A0E-06F1-4D4D-BD28-FECFD68EAFA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1" name="正方形/長方形 440">
          <a:extLst>
            <a:ext uri="{FF2B5EF4-FFF2-40B4-BE49-F238E27FC236}">
              <a16:creationId xmlns:a16="http://schemas.microsoft.com/office/drawing/2014/main" id="{950366B0-E469-409A-BD55-4A74205BB91D}"/>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2" name="正方形/長方形 441">
          <a:extLst>
            <a:ext uri="{FF2B5EF4-FFF2-40B4-BE49-F238E27FC236}">
              <a16:creationId xmlns:a16="http://schemas.microsoft.com/office/drawing/2014/main" id="{A59FDCE9-4188-4DE2-8479-C9D1DE761505}"/>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3" name="正方形/長方形 442">
          <a:extLst>
            <a:ext uri="{FF2B5EF4-FFF2-40B4-BE49-F238E27FC236}">
              <a16:creationId xmlns:a16="http://schemas.microsoft.com/office/drawing/2014/main" id="{E2C789CA-C045-4F32-8ACD-11FE1253046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4" name="正方形/長方形 443">
          <a:extLst>
            <a:ext uri="{FF2B5EF4-FFF2-40B4-BE49-F238E27FC236}">
              <a16:creationId xmlns:a16="http://schemas.microsoft.com/office/drawing/2014/main" id="{E84BDB0B-A435-4080-A0DF-F8E5A5342186}"/>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5" name="正方形/長方形 444">
          <a:extLst>
            <a:ext uri="{FF2B5EF4-FFF2-40B4-BE49-F238E27FC236}">
              <a16:creationId xmlns:a16="http://schemas.microsoft.com/office/drawing/2014/main" id="{1AF6448B-F263-4FE0-BDEC-5A8445070512}"/>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394,919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6" name="正方形/長方形 445">
          <a:extLst>
            <a:ext uri="{FF2B5EF4-FFF2-40B4-BE49-F238E27FC236}">
              <a16:creationId xmlns:a16="http://schemas.microsoft.com/office/drawing/2014/main" id="{F0335B67-6485-4A3C-BDBC-FA81AA342389}"/>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7" name="テキスト ボックス 446">
          <a:extLst>
            <a:ext uri="{FF2B5EF4-FFF2-40B4-BE49-F238E27FC236}">
              <a16:creationId xmlns:a16="http://schemas.microsoft.com/office/drawing/2014/main" id="{6F664081-3760-48E7-BF30-27E9C89EDD3D}"/>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8" name="直線コネクタ 447">
          <a:extLst>
            <a:ext uri="{FF2B5EF4-FFF2-40B4-BE49-F238E27FC236}">
              <a16:creationId xmlns:a16="http://schemas.microsoft.com/office/drawing/2014/main" id="{0840BF66-5E8D-4897-B37F-54741DF122B9}"/>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76200</xdr:rowOff>
    </xdr:from>
    <xdr:to>
      <xdr:col>59</xdr:col>
      <xdr:colOff>50800</xdr:colOff>
      <xdr:row>108</xdr:row>
      <xdr:rowOff>76200</xdr:rowOff>
    </xdr:to>
    <xdr:cxnSp macro="">
      <xdr:nvCxnSpPr>
        <xdr:cNvPr id="449" name="直線コネクタ 448">
          <a:extLst>
            <a:ext uri="{FF2B5EF4-FFF2-40B4-BE49-F238E27FC236}">
              <a16:creationId xmlns:a16="http://schemas.microsoft.com/office/drawing/2014/main" id="{6A9DF5F9-3FB8-4F2D-8153-8C204B65726C}"/>
            </a:ext>
          </a:extLst>
        </xdr:cNvPr>
        <xdr:cNvCxnSpPr/>
      </xdr:nvCxnSpPr>
      <xdr:spPr>
        <a:xfrm>
          <a:off x="6604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107</xdr:row>
      <xdr:rowOff>105427</xdr:rowOff>
    </xdr:from>
    <xdr:ext cx="248786" cy="259045"/>
    <xdr:sp macro="" textlink="">
      <xdr:nvSpPr>
        <xdr:cNvPr id="450" name="テキスト ボックス 449">
          <a:extLst>
            <a:ext uri="{FF2B5EF4-FFF2-40B4-BE49-F238E27FC236}">
              <a16:creationId xmlns:a16="http://schemas.microsoft.com/office/drawing/2014/main" id="{47276D6D-2D69-4BDA-B02B-37B5130FE04A}"/>
            </a:ext>
          </a:extLst>
        </xdr:cNvPr>
        <xdr:cNvSpPr txBox="1"/>
      </xdr:nvSpPr>
      <xdr:spPr>
        <a:xfrm>
          <a:off x="6355214" y="1845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133350</xdr:rowOff>
    </xdr:from>
    <xdr:to>
      <xdr:col>59</xdr:col>
      <xdr:colOff>50800</xdr:colOff>
      <xdr:row>105</xdr:row>
      <xdr:rowOff>133350</xdr:rowOff>
    </xdr:to>
    <xdr:cxnSp macro="">
      <xdr:nvCxnSpPr>
        <xdr:cNvPr id="451" name="直線コネクタ 450">
          <a:extLst>
            <a:ext uri="{FF2B5EF4-FFF2-40B4-BE49-F238E27FC236}">
              <a16:creationId xmlns:a16="http://schemas.microsoft.com/office/drawing/2014/main" id="{084B7826-EC1E-4E67-86A8-7A971DAACCFD}"/>
            </a:ext>
          </a:extLst>
        </xdr:cNvPr>
        <xdr:cNvCxnSpPr/>
      </xdr:nvCxnSpPr>
      <xdr:spPr>
        <a:xfrm>
          <a:off x="6604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104</xdr:row>
      <xdr:rowOff>162577</xdr:rowOff>
    </xdr:from>
    <xdr:ext cx="685572" cy="259045"/>
    <xdr:sp macro="" textlink="">
      <xdr:nvSpPr>
        <xdr:cNvPr id="452" name="テキスト ボックス 451">
          <a:extLst>
            <a:ext uri="{FF2B5EF4-FFF2-40B4-BE49-F238E27FC236}">
              <a16:creationId xmlns:a16="http://schemas.microsoft.com/office/drawing/2014/main" id="{76437F7A-E68A-493A-9F48-10143D9CAD03}"/>
            </a:ext>
          </a:extLst>
        </xdr:cNvPr>
        <xdr:cNvSpPr txBox="1"/>
      </xdr:nvSpPr>
      <xdr:spPr>
        <a:xfrm>
          <a:off x="5918428" y="1799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19050</xdr:rowOff>
    </xdr:from>
    <xdr:to>
      <xdr:col>59</xdr:col>
      <xdr:colOff>50800</xdr:colOff>
      <xdr:row>103</xdr:row>
      <xdr:rowOff>19050</xdr:rowOff>
    </xdr:to>
    <xdr:cxnSp macro="">
      <xdr:nvCxnSpPr>
        <xdr:cNvPr id="453" name="直線コネクタ 452">
          <a:extLst>
            <a:ext uri="{FF2B5EF4-FFF2-40B4-BE49-F238E27FC236}">
              <a16:creationId xmlns:a16="http://schemas.microsoft.com/office/drawing/2014/main" id="{25EA2705-146F-4DD7-9041-21118A63CD6B}"/>
            </a:ext>
          </a:extLst>
        </xdr:cNvPr>
        <xdr:cNvCxnSpPr/>
      </xdr:nvCxnSpPr>
      <xdr:spPr>
        <a:xfrm>
          <a:off x="6604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102</xdr:row>
      <xdr:rowOff>48277</xdr:rowOff>
    </xdr:from>
    <xdr:ext cx="685572" cy="259045"/>
    <xdr:sp macro="" textlink="">
      <xdr:nvSpPr>
        <xdr:cNvPr id="454" name="テキスト ボックス 453">
          <a:extLst>
            <a:ext uri="{FF2B5EF4-FFF2-40B4-BE49-F238E27FC236}">
              <a16:creationId xmlns:a16="http://schemas.microsoft.com/office/drawing/2014/main" id="{74C05C34-745F-49AC-BACC-0AA99796752A}"/>
            </a:ext>
          </a:extLst>
        </xdr:cNvPr>
        <xdr:cNvSpPr txBox="1"/>
      </xdr:nvSpPr>
      <xdr:spPr>
        <a:xfrm>
          <a:off x="5918428" y="1753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76200</xdr:rowOff>
    </xdr:from>
    <xdr:to>
      <xdr:col>59</xdr:col>
      <xdr:colOff>50800</xdr:colOff>
      <xdr:row>100</xdr:row>
      <xdr:rowOff>76200</xdr:rowOff>
    </xdr:to>
    <xdr:cxnSp macro="">
      <xdr:nvCxnSpPr>
        <xdr:cNvPr id="455" name="直線コネクタ 454">
          <a:extLst>
            <a:ext uri="{FF2B5EF4-FFF2-40B4-BE49-F238E27FC236}">
              <a16:creationId xmlns:a16="http://schemas.microsoft.com/office/drawing/2014/main" id="{36213BA1-FEA7-4754-8CEF-FF1663835D90}"/>
            </a:ext>
          </a:extLst>
        </xdr:cNvPr>
        <xdr:cNvCxnSpPr/>
      </xdr:nvCxnSpPr>
      <xdr:spPr>
        <a:xfrm>
          <a:off x="6604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99</xdr:row>
      <xdr:rowOff>105427</xdr:rowOff>
    </xdr:from>
    <xdr:ext cx="685572" cy="259045"/>
    <xdr:sp macro="" textlink="">
      <xdr:nvSpPr>
        <xdr:cNvPr id="456" name="テキスト ボックス 455">
          <a:extLst>
            <a:ext uri="{FF2B5EF4-FFF2-40B4-BE49-F238E27FC236}">
              <a16:creationId xmlns:a16="http://schemas.microsoft.com/office/drawing/2014/main" id="{7FC9CFAD-7241-413F-A95D-65D656270271}"/>
            </a:ext>
          </a:extLst>
        </xdr:cNvPr>
        <xdr:cNvSpPr txBox="1"/>
      </xdr:nvSpPr>
      <xdr:spPr>
        <a:xfrm>
          <a:off x="5918428" y="1707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78895702-0B10-4399-9161-D03E0E3CB394}"/>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96</xdr:row>
      <xdr:rowOff>162577</xdr:rowOff>
    </xdr:from>
    <xdr:ext cx="685572" cy="259045"/>
    <xdr:sp macro="" textlink="">
      <xdr:nvSpPr>
        <xdr:cNvPr id="458" name="テキスト ボックス 457">
          <a:extLst>
            <a:ext uri="{FF2B5EF4-FFF2-40B4-BE49-F238E27FC236}">
              <a16:creationId xmlns:a16="http://schemas.microsoft.com/office/drawing/2014/main" id="{54BAA412-9F3F-4E11-8112-E6409BF55AA7}"/>
            </a:ext>
          </a:extLst>
        </xdr:cNvPr>
        <xdr:cNvSpPr txBox="1"/>
      </xdr:nvSpPr>
      <xdr:spPr>
        <a:xfrm>
          <a:off x="5918428" y="1662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港湾・漁港】&#10;一人当たり有形固定資産（償却資産）額グラフ枠">
          <a:extLst>
            <a:ext uri="{FF2B5EF4-FFF2-40B4-BE49-F238E27FC236}">
              <a16:creationId xmlns:a16="http://schemas.microsoft.com/office/drawing/2014/main" id="{6E768C72-89E0-4E64-A783-8245AFB2E238}"/>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53240</xdr:rowOff>
    </xdr:from>
    <xdr:to>
      <xdr:col>54</xdr:col>
      <xdr:colOff>189865</xdr:colOff>
      <xdr:row>108</xdr:row>
      <xdr:rowOff>71047</xdr:rowOff>
    </xdr:to>
    <xdr:cxnSp macro="">
      <xdr:nvCxnSpPr>
        <xdr:cNvPr id="460" name="直線コネクタ 459">
          <a:extLst>
            <a:ext uri="{FF2B5EF4-FFF2-40B4-BE49-F238E27FC236}">
              <a16:creationId xmlns:a16="http://schemas.microsoft.com/office/drawing/2014/main" id="{61E163CD-B0C3-4CF1-AECF-3AA8FC095C3C}"/>
            </a:ext>
          </a:extLst>
        </xdr:cNvPr>
        <xdr:cNvCxnSpPr/>
      </xdr:nvCxnSpPr>
      <xdr:spPr>
        <a:xfrm flipV="1">
          <a:off x="10476865" y="17369690"/>
          <a:ext cx="0" cy="12179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74874</xdr:rowOff>
    </xdr:from>
    <xdr:ext cx="534377" cy="259045"/>
    <xdr:sp macro="" textlink="">
      <xdr:nvSpPr>
        <xdr:cNvPr id="461" name="【港湾・漁港】&#10;一人当たり有形固定資産（償却資産）額最小値テキスト">
          <a:extLst>
            <a:ext uri="{FF2B5EF4-FFF2-40B4-BE49-F238E27FC236}">
              <a16:creationId xmlns:a16="http://schemas.microsoft.com/office/drawing/2014/main" id="{32D74C66-C5AB-4181-9F13-EC443715D876}"/>
            </a:ext>
          </a:extLst>
        </xdr:cNvPr>
        <xdr:cNvSpPr txBox="1"/>
      </xdr:nvSpPr>
      <xdr:spPr>
        <a:xfrm>
          <a:off x="10515600" y="18591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71047</xdr:rowOff>
    </xdr:from>
    <xdr:to>
      <xdr:col>55</xdr:col>
      <xdr:colOff>88900</xdr:colOff>
      <xdr:row>108</xdr:row>
      <xdr:rowOff>71047</xdr:rowOff>
    </xdr:to>
    <xdr:cxnSp macro="">
      <xdr:nvCxnSpPr>
        <xdr:cNvPr id="462" name="直線コネクタ 461">
          <a:extLst>
            <a:ext uri="{FF2B5EF4-FFF2-40B4-BE49-F238E27FC236}">
              <a16:creationId xmlns:a16="http://schemas.microsoft.com/office/drawing/2014/main" id="{B949C9BA-DAC4-4F5B-AB67-4B9E410AB633}"/>
            </a:ext>
          </a:extLst>
        </xdr:cNvPr>
        <xdr:cNvCxnSpPr/>
      </xdr:nvCxnSpPr>
      <xdr:spPr>
        <a:xfrm>
          <a:off x="10388600" y="185876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171367</xdr:rowOff>
    </xdr:from>
    <xdr:ext cx="690189" cy="259045"/>
    <xdr:sp macro="" textlink="">
      <xdr:nvSpPr>
        <xdr:cNvPr id="463" name="【港湾・漁港】&#10;一人当たり有形固定資産（償却資産）額最大値テキスト">
          <a:extLst>
            <a:ext uri="{FF2B5EF4-FFF2-40B4-BE49-F238E27FC236}">
              <a16:creationId xmlns:a16="http://schemas.microsoft.com/office/drawing/2014/main" id="{BCE7C0DE-5846-404C-AF94-B3EA808AA6AB}"/>
            </a:ext>
          </a:extLst>
        </xdr:cNvPr>
        <xdr:cNvSpPr txBox="1"/>
      </xdr:nvSpPr>
      <xdr:spPr>
        <a:xfrm>
          <a:off x="10515600" y="17144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2,675,217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53240</xdr:rowOff>
    </xdr:from>
    <xdr:to>
      <xdr:col>55</xdr:col>
      <xdr:colOff>88900</xdr:colOff>
      <xdr:row>101</xdr:row>
      <xdr:rowOff>53240</xdr:rowOff>
    </xdr:to>
    <xdr:cxnSp macro="">
      <xdr:nvCxnSpPr>
        <xdr:cNvPr id="464" name="直線コネクタ 463">
          <a:extLst>
            <a:ext uri="{FF2B5EF4-FFF2-40B4-BE49-F238E27FC236}">
              <a16:creationId xmlns:a16="http://schemas.microsoft.com/office/drawing/2014/main" id="{5B204818-F692-40B4-889E-13AA609DBB98}"/>
            </a:ext>
          </a:extLst>
        </xdr:cNvPr>
        <xdr:cNvCxnSpPr/>
      </xdr:nvCxnSpPr>
      <xdr:spPr>
        <a:xfrm>
          <a:off x="10388600" y="17369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154368</xdr:rowOff>
    </xdr:from>
    <xdr:ext cx="599010" cy="259045"/>
    <xdr:sp macro="" textlink="">
      <xdr:nvSpPr>
        <xdr:cNvPr id="465" name="【港湾・漁港】&#10;一人当たり有形固定資産（償却資産）額平均値テキスト">
          <a:extLst>
            <a:ext uri="{FF2B5EF4-FFF2-40B4-BE49-F238E27FC236}">
              <a16:creationId xmlns:a16="http://schemas.microsoft.com/office/drawing/2014/main" id="{41CC6F80-57A8-4540-935F-84DE0273E044}"/>
            </a:ext>
          </a:extLst>
        </xdr:cNvPr>
        <xdr:cNvSpPr txBox="1"/>
      </xdr:nvSpPr>
      <xdr:spPr>
        <a:xfrm>
          <a:off x="10515600" y="183280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4491</xdr:rowOff>
    </xdr:from>
    <xdr:to>
      <xdr:col>55</xdr:col>
      <xdr:colOff>50800</xdr:colOff>
      <xdr:row>107</xdr:row>
      <xdr:rowOff>106091</xdr:rowOff>
    </xdr:to>
    <xdr:sp macro="" textlink="">
      <xdr:nvSpPr>
        <xdr:cNvPr id="466" name="フローチャート: 判断 465">
          <a:extLst>
            <a:ext uri="{FF2B5EF4-FFF2-40B4-BE49-F238E27FC236}">
              <a16:creationId xmlns:a16="http://schemas.microsoft.com/office/drawing/2014/main" id="{8789054F-2B2A-40EC-9E1E-B7BD0348C771}"/>
            </a:ext>
          </a:extLst>
        </xdr:cNvPr>
        <xdr:cNvSpPr/>
      </xdr:nvSpPr>
      <xdr:spPr>
        <a:xfrm>
          <a:off x="10426700" y="1834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10145</xdr:rowOff>
    </xdr:from>
    <xdr:to>
      <xdr:col>50</xdr:col>
      <xdr:colOff>165100</xdr:colOff>
      <xdr:row>107</xdr:row>
      <xdr:rowOff>111745</xdr:rowOff>
    </xdr:to>
    <xdr:sp macro="" textlink="">
      <xdr:nvSpPr>
        <xdr:cNvPr id="467" name="フローチャート: 判断 466">
          <a:extLst>
            <a:ext uri="{FF2B5EF4-FFF2-40B4-BE49-F238E27FC236}">
              <a16:creationId xmlns:a16="http://schemas.microsoft.com/office/drawing/2014/main" id="{22D7826D-67EF-4133-A0B5-AB0E71B31E18}"/>
            </a:ext>
          </a:extLst>
        </xdr:cNvPr>
        <xdr:cNvSpPr/>
      </xdr:nvSpPr>
      <xdr:spPr>
        <a:xfrm>
          <a:off x="9588500" y="18355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162733</xdr:rowOff>
    </xdr:from>
    <xdr:to>
      <xdr:col>46</xdr:col>
      <xdr:colOff>38100</xdr:colOff>
      <xdr:row>107</xdr:row>
      <xdr:rowOff>92883</xdr:rowOff>
    </xdr:to>
    <xdr:sp macro="" textlink="">
      <xdr:nvSpPr>
        <xdr:cNvPr id="468" name="フローチャート: 判断 467">
          <a:extLst>
            <a:ext uri="{FF2B5EF4-FFF2-40B4-BE49-F238E27FC236}">
              <a16:creationId xmlns:a16="http://schemas.microsoft.com/office/drawing/2014/main" id="{3ABDDF9F-B005-46C3-9035-101F6E18D43B}"/>
            </a:ext>
          </a:extLst>
        </xdr:cNvPr>
        <xdr:cNvSpPr/>
      </xdr:nvSpPr>
      <xdr:spPr>
        <a:xfrm>
          <a:off x="8699500" y="1833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136976</xdr:rowOff>
    </xdr:from>
    <xdr:to>
      <xdr:col>41</xdr:col>
      <xdr:colOff>101600</xdr:colOff>
      <xdr:row>107</xdr:row>
      <xdr:rowOff>67126</xdr:rowOff>
    </xdr:to>
    <xdr:sp macro="" textlink="">
      <xdr:nvSpPr>
        <xdr:cNvPr id="469" name="フローチャート: 判断 468">
          <a:extLst>
            <a:ext uri="{FF2B5EF4-FFF2-40B4-BE49-F238E27FC236}">
              <a16:creationId xmlns:a16="http://schemas.microsoft.com/office/drawing/2014/main" id="{2871FED6-085B-41A4-BA27-E961DA258424}"/>
            </a:ext>
          </a:extLst>
        </xdr:cNvPr>
        <xdr:cNvSpPr/>
      </xdr:nvSpPr>
      <xdr:spPr>
        <a:xfrm>
          <a:off x="7810500" y="1831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4502</xdr:rowOff>
    </xdr:from>
    <xdr:to>
      <xdr:col>36</xdr:col>
      <xdr:colOff>165100</xdr:colOff>
      <xdr:row>107</xdr:row>
      <xdr:rowOff>106102</xdr:rowOff>
    </xdr:to>
    <xdr:sp macro="" textlink="">
      <xdr:nvSpPr>
        <xdr:cNvPr id="470" name="フローチャート: 判断 469">
          <a:extLst>
            <a:ext uri="{FF2B5EF4-FFF2-40B4-BE49-F238E27FC236}">
              <a16:creationId xmlns:a16="http://schemas.microsoft.com/office/drawing/2014/main" id="{485B6108-438C-4E4C-A91D-373D847C88D5}"/>
            </a:ext>
          </a:extLst>
        </xdr:cNvPr>
        <xdr:cNvSpPr/>
      </xdr:nvSpPr>
      <xdr:spPr>
        <a:xfrm>
          <a:off x="6921500" y="18349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375624D6-4AC6-49EE-8E5A-12B47D1DC7C6}"/>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499F5B32-9228-4A7B-881A-3A1BC661026F}"/>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098F739A-5C9C-4F75-B280-715592A675B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68940099-540B-43C3-BFE6-981B97C9841F}"/>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D4A59EF7-8B09-49A8-A873-6F82D66B82F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101</xdr:row>
      <xdr:rowOff>2440</xdr:rowOff>
    </xdr:from>
    <xdr:to>
      <xdr:col>55</xdr:col>
      <xdr:colOff>50800</xdr:colOff>
      <xdr:row>101</xdr:row>
      <xdr:rowOff>104040</xdr:rowOff>
    </xdr:to>
    <xdr:sp macro="" textlink="">
      <xdr:nvSpPr>
        <xdr:cNvPr id="476" name="楕円 475">
          <a:extLst>
            <a:ext uri="{FF2B5EF4-FFF2-40B4-BE49-F238E27FC236}">
              <a16:creationId xmlns:a16="http://schemas.microsoft.com/office/drawing/2014/main" id="{C3F3B2B1-5224-4AE0-A48A-756412B9D30C}"/>
            </a:ext>
          </a:extLst>
        </xdr:cNvPr>
        <xdr:cNvSpPr/>
      </xdr:nvSpPr>
      <xdr:spPr>
        <a:xfrm>
          <a:off x="10426700" y="17318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100</xdr:row>
      <xdr:rowOff>126917</xdr:rowOff>
    </xdr:from>
    <xdr:ext cx="690189" cy="259045"/>
    <xdr:sp macro="" textlink="">
      <xdr:nvSpPr>
        <xdr:cNvPr id="477" name="【港湾・漁港】&#10;一人当たり有形固定資産（償却資産）額該当値テキスト">
          <a:extLst>
            <a:ext uri="{FF2B5EF4-FFF2-40B4-BE49-F238E27FC236}">
              <a16:creationId xmlns:a16="http://schemas.microsoft.com/office/drawing/2014/main" id="{2078D1C3-F2AF-4363-B3F6-B50542BF84A7}"/>
            </a:ext>
          </a:extLst>
        </xdr:cNvPr>
        <xdr:cNvSpPr txBox="1"/>
      </xdr:nvSpPr>
      <xdr:spPr>
        <a:xfrm>
          <a:off x="10515600" y="172719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2,675,217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101</xdr:row>
      <xdr:rowOff>41788</xdr:rowOff>
    </xdr:from>
    <xdr:to>
      <xdr:col>50</xdr:col>
      <xdr:colOff>165100</xdr:colOff>
      <xdr:row>101</xdr:row>
      <xdr:rowOff>143388</xdr:rowOff>
    </xdr:to>
    <xdr:sp macro="" textlink="">
      <xdr:nvSpPr>
        <xdr:cNvPr id="478" name="楕円 477">
          <a:extLst>
            <a:ext uri="{FF2B5EF4-FFF2-40B4-BE49-F238E27FC236}">
              <a16:creationId xmlns:a16="http://schemas.microsoft.com/office/drawing/2014/main" id="{98F3D175-ECAB-4A0A-91E3-0C8E47CFC155}"/>
            </a:ext>
          </a:extLst>
        </xdr:cNvPr>
        <xdr:cNvSpPr/>
      </xdr:nvSpPr>
      <xdr:spPr>
        <a:xfrm>
          <a:off x="9588500" y="17358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101</xdr:row>
      <xdr:rowOff>53240</xdr:rowOff>
    </xdr:from>
    <xdr:to>
      <xdr:col>55</xdr:col>
      <xdr:colOff>0</xdr:colOff>
      <xdr:row>101</xdr:row>
      <xdr:rowOff>92588</xdr:rowOff>
    </xdr:to>
    <xdr:cxnSp macro="">
      <xdr:nvCxnSpPr>
        <xdr:cNvPr id="479" name="直線コネクタ 478">
          <a:extLst>
            <a:ext uri="{FF2B5EF4-FFF2-40B4-BE49-F238E27FC236}">
              <a16:creationId xmlns:a16="http://schemas.microsoft.com/office/drawing/2014/main" id="{3EB80F0D-E51F-45D9-8C8E-3B64189F2F1B}"/>
            </a:ext>
          </a:extLst>
        </xdr:cNvPr>
        <xdr:cNvCxnSpPr/>
      </xdr:nvCxnSpPr>
      <xdr:spPr>
        <a:xfrm flipV="1">
          <a:off x="9639300" y="17369690"/>
          <a:ext cx="838200" cy="39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101</xdr:row>
      <xdr:rowOff>70510</xdr:rowOff>
    </xdr:from>
    <xdr:to>
      <xdr:col>46</xdr:col>
      <xdr:colOff>38100</xdr:colOff>
      <xdr:row>102</xdr:row>
      <xdr:rowOff>660</xdr:rowOff>
    </xdr:to>
    <xdr:sp macro="" textlink="">
      <xdr:nvSpPr>
        <xdr:cNvPr id="480" name="楕円 479">
          <a:extLst>
            <a:ext uri="{FF2B5EF4-FFF2-40B4-BE49-F238E27FC236}">
              <a16:creationId xmlns:a16="http://schemas.microsoft.com/office/drawing/2014/main" id="{8E304C01-94EA-4A00-9F11-A8CD86BF93CB}"/>
            </a:ext>
          </a:extLst>
        </xdr:cNvPr>
        <xdr:cNvSpPr/>
      </xdr:nvSpPr>
      <xdr:spPr>
        <a:xfrm>
          <a:off x="8699500" y="17386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101</xdr:row>
      <xdr:rowOff>92588</xdr:rowOff>
    </xdr:from>
    <xdr:to>
      <xdr:col>50</xdr:col>
      <xdr:colOff>114300</xdr:colOff>
      <xdr:row>101</xdr:row>
      <xdr:rowOff>121310</xdr:rowOff>
    </xdr:to>
    <xdr:cxnSp macro="">
      <xdr:nvCxnSpPr>
        <xdr:cNvPr id="481" name="直線コネクタ 480">
          <a:extLst>
            <a:ext uri="{FF2B5EF4-FFF2-40B4-BE49-F238E27FC236}">
              <a16:creationId xmlns:a16="http://schemas.microsoft.com/office/drawing/2014/main" id="{F2745AC7-9EA5-4C57-A269-FFC492D4C36B}"/>
            </a:ext>
          </a:extLst>
        </xdr:cNvPr>
        <xdr:cNvCxnSpPr/>
      </xdr:nvCxnSpPr>
      <xdr:spPr>
        <a:xfrm flipV="1">
          <a:off x="8750300" y="17409038"/>
          <a:ext cx="889000" cy="28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101</xdr:row>
      <xdr:rowOff>81299</xdr:rowOff>
    </xdr:from>
    <xdr:to>
      <xdr:col>41</xdr:col>
      <xdr:colOff>101600</xdr:colOff>
      <xdr:row>102</xdr:row>
      <xdr:rowOff>11449</xdr:rowOff>
    </xdr:to>
    <xdr:sp macro="" textlink="">
      <xdr:nvSpPr>
        <xdr:cNvPr id="482" name="楕円 481">
          <a:extLst>
            <a:ext uri="{FF2B5EF4-FFF2-40B4-BE49-F238E27FC236}">
              <a16:creationId xmlns:a16="http://schemas.microsoft.com/office/drawing/2014/main" id="{A51C0828-A479-442B-A108-C3A36CE3F3FC}"/>
            </a:ext>
          </a:extLst>
        </xdr:cNvPr>
        <xdr:cNvSpPr/>
      </xdr:nvSpPr>
      <xdr:spPr>
        <a:xfrm>
          <a:off x="7810500" y="17397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101</xdr:row>
      <xdr:rowOff>121310</xdr:rowOff>
    </xdr:from>
    <xdr:to>
      <xdr:col>45</xdr:col>
      <xdr:colOff>177800</xdr:colOff>
      <xdr:row>101</xdr:row>
      <xdr:rowOff>132099</xdr:rowOff>
    </xdr:to>
    <xdr:cxnSp macro="">
      <xdr:nvCxnSpPr>
        <xdr:cNvPr id="483" name="直線コネクタ 482">
          <a:extLst>
            <a:ext uri="{FF2B5EF4-FFF2-40B4-BE49-F238E27FC236}">
              <a16:creationId xmlns:a16="http://schemas.microsoft.com/office/drawing/2014/main" id="{04985374-FAF4-4612-AD8F-DA839B3239AA}"/>
            </a:ext>
          </a:extLst>
        </xdr:cNvPr>
        <xdr:cNvCxnSpPr/>
      </xdr:nvCxnSpPr>
      <xdr:spPr>
        <a:xfrm flipV="1">
          <a:off x="7861300" y="17437760"/>
          <a:ext cx="889000" cy="1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101</xdr:row>
      <xdr:rowOff>134189</xdr:rowOff>
    </xdr:from>
    <xdr:to>
      <xdr:col>36</xdr:col>
      <xdr:colOff>165100</xdr:colOff>
      <xdr:row>102</xdr:row>
      <xdr:rowOff>64339</xdr:rowOff>
    </xdr:to>
    <xdr:sp macro="" textlink="">
      <xdr:nvSpPr>
        <xdr:cNvPr id="484" name="楕円 483">
          <a:extLst>
            <a:ext uri="{FF2B5EF4-FFF2-40B4-BE49-F238E27FC236}">
              <a16:creationId xmlns:a16="http://schemas.microsoft.com/office/drawing/2014/main" id="{84BF9533-A98C-48F8-B920-1E5F52B73142}"/>
            </a:ext>
          </a:extLst>
        </xdr:cNvPr>
        <xdr:cNvSpPr/>
      </xdr:nvSpPr>
      <xdr:spPr>
        <a:xfrm>
          <a:off x="6921500" y="17450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101</xdr:row>
      <xdr:rowOff>132099</xdr:rowOff>
    </xdr:from>
    <xdr:to>
      <xdr:col>41</xdr:col>
      <xdr:colOff>50800</xdr:colOff>
      <xdr:row>102</xdr:row>
      <xdr:rowOff>13539</xdr:rowOff>
    </xdr:to>
    <xdr:cxnSp macro="">
      <xdr:nvCxnSpPr>
        <xdr:cNvPr id="485" name="直線コネクタ 484">
          <a:extLst>
            <a:ext uri="{FF2B5EF4-FFF2-40B4-BE49-F238E27FC236}">
              <a16:creationId xmlns:a16="http://schemas.microsoft.com/office/drawing/2014/main" id="{DACFF3BE-FBED-4DBB-BFAB-565CCD286088}"/>
            </a:ext>
          </a:extLst>
        </xdr:cNvPr>
        <xdr:cNvCxnSpPr/>
      </xdr:nvCxnSpPr>
      <xdr:spPr>
        <a:xfrm flipV="1">
          <a:off x="6972300" y="17448549"/>
          <a:ext cx="889000" cy="52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107</xdr:row>
      <xdr:rowOff>102872</xdr:rowOff>
    </xdr:from>
    <xdr:ext cx="599010" cy="259045"/>
    <xdr:sp macro="" textlink="">
      <xdr:nvSpPr>
        <xdr:cNvPr id="486" name="n_1aveValue【港湾・漁港】&#10;一人当たり有形固定資産（償却資産）額">
          <a:extLst>
            <a:ext uri="{FF2B5EF4-FFF2-40B4-BE49-F238E27FC236}">
              <a16:creationId xmlns:a16="http://schemas.microsoft.com/office/drawing/2014/main" id="{294E9181-9BC9-4A51-97AA-6FEA4E1E9D01}"/>
            </a:ext>
          </a:extLst>
        </xdr:cNvPr>
        <xdr:cNvSpPr txBox="1"/>
      </xdr:nvSpPr>
      <xdr:spPr>
        <a:xfrm>
          <a:off x="9327095" y="184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107</xdr:row>
      <xdr:rowOff>84010</xdr:rowOff>
    </xdr:from>
    <xdr:ext cx="599010" cy="259045"/>
    <xdr:sp macro="" textlink="">
      <xdr:nvSpPr>
        <xdr:cNvPr id="487" name="n_2aveValue【港湾・漁港】&#10;一人当たり有形固定資産（償却資産）額">
          <a:extLst>
            <a:ext uri="{FF2B5EF4-FFF2-40B4-BE49-F238E27FC236}">
              <a16:creationId xmlns:a16="http://schemas.microsoft.com/office/drawing/2014/main" id="{08171595-4B8F-4BF9-828F-33F17414A9B8}"/>
            </a:ext>
          </a:extLst>
        </xdr:cNvPr>
        <xdr:cNvSpPr txBox="1"/>
      </xdr:nvSpPr>
      <xdr:spPr>
        <a:xfrm>
          <a:off x="8450795" y="184291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107</xdr:row>
      <xdr:rowOff>58253</xdr:rowOff>
    </xdr:from>
    <xdr:ext cx="599010" cy="259045"/>
    <xdr:sp macro="" textlink="">
      <xdr:nvSpPr>
        <xdr:cNvPr id="488" name="n_3aveValue【港湾・漁港】&#10;一人当たり有形固定資産（償却資産）額">
          <a:extLst>
            <a:ext uri="{FF2B5EF4-FFF2-40B4-BE49-F238E27FC236}">
              <a16:creationId xmlns:a16="http://schemas.microsoft.com/office/drawing/2014/main" id="{450007D3-9EA6-40EF-9DC8-260078489CB1}"/>
            </a:ext>
          </a:extLst>
        </xdr:cNvPr>
        <xdr:cNvSpPr txBox="1"/>
      </xdr:nvSpPr>
      <xdr:spPr>
        <a:xfrm>
          <a:off x="7561795" y="184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107</xdr:row>
      <xdr:rowOff>97229</xdr:rowOff>
    </xdr:from>
    <xdr:ext cx="599010" cy="259045"/>
    <xdr:sp macro="" textlink="">
      <xdr:nvSpPr>
        <xdr:cNvPr id="489" name="n_4aveValue【港湾・漁港】&#10;一人当たり有形固定資産（償却資産）額">
          <a:extLst>
            <a:ext uri="{FF2B5EF4-FFF2-40B4-BE49-F238E27FC236}">
              <a16:creationId xmlns:a16="http://schemas.microsoft.com/office/drawing/2014/main" id="{C2988EF9-D0E3-4A6E-8ED7-711FA9541648}"/>
            </a:ext>
          </a:extLst>
        </xdr:cNvPr>
        <xdr:cNvSpPr txBox="1"/>
      </xdr:nvSpPr>
      <xdr:spPr>
        <a:xfrm>
          <a:off x="6672795" y="184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99</xdr:row>
      <xdr:rowOff>159915</xdr:rowOff>
    </xdr:from>
    <xdr:ext cx="690189" cy="259045"/>
    <xdr:sp macro="" textlink="">
      <xdr:nvSpPr>
        <xdr:cNvPr id="490" name="n_1mainValue【港湾・漁港】&#10;一人当たり有形固定資産（償却資産）額">
          <a:extLst>
            <a:ext uri="{FF2B5EF4-FFF2-40B4-BE49-F238E27FC236}">
              <a16:creationId xmlns:a16="http://schemas.microsoft.com/office/drawing/2014/main" id="{19D27EB7-2BA7-4256-9422-1F30A7FAB2D2}"/>
            </a:ext>
          </a:extLst>
        </xdr:cNvPr>
        <xdr:cNvSpPr txBox="1"/>
      </xdr:nvSpPr>
      <xdr:spPr>
        <a:xfrm>
          <a:off x="9281505" y="1713346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100</xdr:row>
      <xdr:rowOff>17187</xdr:rowOff>
    </xdr:from>
    <xdr:ext cx="690189" cy="259045"/>
    <xdr:sp macro="" textlink="">
      <xdr:nvSpPr>
        <xdr:cNvPr id="491" name="n_2mainValue【港湾・漁港】&#10;一人当たり有形固定資産（償却資産）額">
          <a:extLst>
            <a:ext uri="{FF2B5EF4-FFF2-40B4-BE49-F238E27FC236}">
              <a16:creationId xmlns:a16="http://schemas.microsoft.com/office/drawing/2014/main" id="{62F37321-C46F-4AF4-BA9A-4BA2B3325BDE}"/>
            </a:ext>
          </a:extLst>
        </xdr:cNvPr>
        <xdr:cNvSpPr txBox="1"/>
      </xdr:nvSpPr>
      <xdr:spPr>
        <a:xfrm>
          <a:off x="8405205" y="171621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2,526,334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86705</xdr:colOff>
      <xdr:row>100</xdr:row>
      <xdr:rowOff>27976</xdr:rowOff>
    </xdr:from>
    <xdr:ext cx="690189" cy="259045"/>
    <xdr:sp macro="" textlink="">
      <xdr:nvSpPr>
        <xdr:cNvPr id="492" name="n_3mainValue【港湾・漁港】&#10;一人当たり有形固定資産（償却資産）額">
          <a:extLst>
            <a:ext uri="{FF2B5EF4-FFF2-40B4-BE49-F238E27FC236}">
              <a16:creationId xmlns:a16="http://schemas.microsoft.com/office/drawing/2014/main" id="{101E46E4-ADA6-4BEC-99EF-CD49E6F57799}"/>
            </a:ext>
          </a:extLst>
        </xdr:cNvPr>
        <xdr:cNvSpPr txBox="1"/>
      </xdr:nvSpPr>
      <xdr:spPr>
        <a:xfrm>
          <a:off x="7516205" y="1717297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34</xdr:col>
      <xdr:colOff>150205</xdr:colOff>
      <xdr:row>100</xdr:row>
      <xdr:rowOff>80866</xdr:rowOff>
    </xdr:from>
    <xdr:ext cx="690189" cy="259045"/>
    <xdr:sp macro="" textlink="">
      <xdr:nvSpPr>
        <xdr:cNvPr id="493" name="n_4mainValue【港湾・漁港】&#10;一人当たり有形固定資産（償却資産）額">
          <a:extLst>
            <a:ext uri="{FF2B5EF4-FFF2-40B4-BE49-F238E27FC236}">
              <a16:creationId xmlns:a16="http://schemas.microsoft.com/office/drawing/2014/main" id="{1954B4AF-D9F4-45F5-AEAF-EBF9DB6C9BC7}"/>
            </a:ext>
          </a:extLst>
        </xdr:cNvPr>
        <xdr:cNvSpPr txBox="1"/>
      </xdr:nvSpPr>
      <xdr:spPr>
        <a:xfrm>
          <a:off x="6627205" y="1722586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2,387,054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1AAFA2ED-3928-45D0-9B66-0277AB316B8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564BFB01-F98A-4065-A46F-AC8E147CABBB}"/>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BB54C230-C14E-486E-89DE-036EDEB7646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A5D9C14-D79E-4F5C-9634-34354BA76D9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A06774C7-D3E1-47F3-9799-2A062775F955}"/>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3BDDDF49-0312-4CC0-BBFC-D8D45584DD94}"/>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8A5AB772-148B-4960-AF64-77019C9F308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623D5759-F6A9-4204-9948-BD634F486A3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006BB3F6-63A4-4B0B-9DC0-52D49F30292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446B9E1A-7186-4D85-9EDF-6555B5A0FB16}"/>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4D7ABFDA-22C7-4FE2-8740-AFBC05AAE354}"/>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1C1DA996-12F0-4103-B6C1-EE6041D6D6ED}"/>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9675B4E8-5954-4285-91A7-5CDAB676434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84E56A48-B4AC-4CD8-86FC-6439D6EC58B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85A461DB-28F3-485E-ABAD-B28042494FF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C5611210-96DF-4B47-97CA-34115B2D5E02}"/>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57348800-B440-40C7-8296-8368D6628B8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2C6A9763-4E51-4FEB-8CD2-4E5DA326D30D}"/>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A616C806-C825-4496-8DD2-49634C2B57A6}"/>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9C94F121-8FDA-46D8-83A5-62BD2A27BEA7}"/>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C4113119-F62D-4DDA-B833-5CC0EDF35FD6}"/>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2ED63471-795C-4760-B027-14AC8C5D1DC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B1D9662E-10EC-4FDC-B97D-26193EF65A6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認定こども園・幼稚園・保育所】&#10;有形固定資産減価償却率グラフ枠">
          <a:extLst>
            <a:ext uri="{FF2B5EF4-FFF2-40B4-BE49-F238E27FC236}">
              <a16:creationId xmlns:a16="http://schemas.microsoft.com/office/drawing/2014/main" id="{0A64F885-7534-4D3B-8E7E-13D57AAA0647}"/>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120015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D9B09389-B4FB-41BA-A4EE-D96C574E8E9B}"/>
            </a:ext>
          </a:extLst>
        </xdr:cNvPr>
        <xdr:cNvCxnSpPr/>
      </xdr:nvCxnSpPr>
      <xdr:spPr>
        <a:xfrm flipV="1">
          <a:off x="16318864" y="5606415"/>
          <a:ext cx="0" cy="1632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認定こども園・幼稚園・保育所】&#10;有形固定資産減価償却率最小値テキスト">
          <a:extLst>
            <a:ext uri="{FF2B5EF4-FFF2-40B4-BE49-F238E27FC236}">
              <a16:creationId xmlns:a16="http://schemas.microsoft.com/office/drawing/2014/main" id="{2C35EB5D-31A9-4C23-87F5-37E7B6B9F8E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BACFE6D6-A58B-44C3-AB99-418BD0126F96}"/>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66692</xdr:rowOff>
    </xdr:from>
    <xdr:ext cx="405111" cy="259045"/>
    <xdr:sp macro="" textlink="">
      <xdr:nvSpPr>
        <xdr:cNvPr id="521" name="【認定こども園・幼稚園・保育所】&#10;有形固定資産減価償却率最大値テキスト">
          <a:extLst>
            <a:ext uri="{FF2B5EF4-FFF2-40B4-BE49-F238E27FC236}">
              <a16:creationId xmlns:a16="http://schemas.microsoft.com/office/drawing/2014/main" id="{16FE99C5-8EF4-47E1-B241-3E2CC9EA787E}"/>
            </a:ext>
          </a:extLst>
        </xdr:cNvPr>
        <xdr:cNvSpPr txBox="1"/>
      </xdr:nvSpPr>
      <xdr:spPr>
        <a:xfrm>
          <a:off x="16357600" y="53816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120015</xdr:rowOff>
    </xdr:from>
    <xdr:to>
      <xdr:col>86</xdr:col>
      <xdr:colOff>25400</xdr:colOff>
      <xdr:row>32</xdr:row>
      <xdr:rowOff>120015</xdr:rowOff>
    </xdr:to>
    <xdr:cxnSp macro="">
      <xdr:nvCxnSpPr>
        <xdr:cNvPr id="522" name="直線コネクタ 521">
          <a:extLst>
            <a:ext uri="{FF2B5EF4-FFF2-40B4-BE49-F238E27FC236}">
              <a16:creationId xmlns:a16="http://schemas.microsoft.com/office/drawing/2014/main" id="{F354DBB9-4500-453D-B584-024D4A970DD3}"/>
            </a:ext>
          </a:extLst>
        </xdr:cNvPr>
        <xdr:cNvCxnSpPr/>
      </xdr:nvCxnSpPr>
      <xdr:spPr>
        <a:xfrm>
          <a:off x="16230600" y="5606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67327</xdr:rowOff>
    </xdr:from>
    <xdr:ext cx="405111" cy="259045"/>
    <xdr:sp macro="" textlink="">
      <xdr:nvSpPr>
        <xdr:cNvPr id="523" name="【認定こども園・幼稚園・保育所】&#10;有形固定資産減価償却率平均値テキスト">
          <a:extLst>
            <a:ext uri="{FF2B5EF4-FFF2-40B4-BE49-F238E27FC236}">
              <a16:creationId xmlns:a16="http://schemas.microsoft.com/office/drawing/2014/main" id="{E2CBD8D0-F7FE-4690-9316-8A5A84A51663}"/>
            </a:ext>
          </a:extLst>
        </xdr:cNvPr>
        <xdr:cNvSpPr txBox="1"/>
      </xdr:nvSpPr>
      <xdr:spPr>
        <a:xfrm>
          <a:off x="16357600" y="6239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44450</xdr:rowOff>
    </xdr:from>
    <xdr:to>
      <xdr:col>85</xdr:col>
      <xdr:colOff>177800</xdr:colOff>
      <xdr:row>37</xdr:row>
      <xdr:rowOff>146050</xdr:rowOff>
    </xdr:to>
    <xdr:sp macro="" textlink="">
      <xdr:nvSpPr>
        <xdr:cNvPr id="524" name="フローチャート: 判断 523">
          <a:extLst>
            <a:ext uri="{FF2B5EF4-FFF2-40B4-BE49-F238E27FC236}">
              <a16:creationId xmlns:a16="http://schemas.microsoft.com/office/drawing/2014/main" id="{06BF0D9E-512E-4347-A07C-B56474408CD1}"/>
            </a:ext>
          </a:extLst>
        </xdr:cNvPr>
        <xdr:cNvSpPr/>
      </xdr:nvSpPr>
      <xdr:spPr>
        <a:xfrm>
          <a:off x="162687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74930</xdr:rowOff>
    </xdr:from>
    <xdr:to>
      <xdr:col>81</xdr:col>
      <xdr:colOff>101600</xdr:colOff>
      <xdr:row>38</xdr:row>
      <xdr:rowOff>5080</xdr:rowOff>
    </xdr:to>
    <xdr:sp macro="" textlink="">
      <xdr:nvSpPr>
        <xdr:cNvPr id="525" name="フローチャート: 判断 524">
          <a:extLst>
            <a:ext uri="{FF2B5EF4-FFF2-40B4-BE49-F238E27FC236}">
              <a16:creationId xmlns:a16="http://schemas.microsoft.com/office/drawing/2014/main" id="{C371C86D-706E-4F44-8AA3-81CD0F210481}"/>
            </a:ext>
          </a:extLst>
        </xdr:cNvPr>
        <xdr:cNvSpPr/>
      </xdr:nvSpPr>
      <xdr:spPr>
        <a:xfrm>
          <a:off x="15430500" y="6418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103505</xdr:rowOff>
    </xdr:from>
    <xdr:to>
      <xdr:col>76</xdr:col>
      <xdr:colOff>165100</xdr:colOff>
      <xdr:row>38</xdr:row>
      <xdr:rowOff>33655</xdr:rowOff>
    </xdr:to>
    <xdr:sp macro="" textlink="">
      <xdr:nvSpPr>
        <xdr:cNvPr id="526" name="フローチャート: 判断 525">
          <a:extLst>
            <a:ext uri="{FF2B5EF4-FFF2-40B4-BE49-F238E27FC236}">
              <a16:creationId xmlns:a16="http://schemas.microsoft.com/office/drawing/2014/main" id="{52B682CD-AF95-4F1F-AEC8-A3786760A657}"/>
            </a:ext>
          </a:extLst>
        </xdr:cNvPr>
        <xdr:cNvSpPr/>
      </xdr:nvSpPr>
      <xdr:spPr>
        <a:xfrm>
          <a:off x="14541500" y="6447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23495</xdr:rowOff>
    </xdr:from>
    <xdr:to>
      <xdr:col>72</xdr:col>
      <xdr:colOff>38100</xdr:colOff>
      <xdr:row>37</xdr:row>
      <xdr:rowOff>125095</xdr:rowOff>
    </xdr:to>
    <xdr:sp macro="" textlink="">
      <xdr:nvSpPr>
        <xdr:cNvPr id="527" name="フローチャート: 判断 526">
          <a:extLst>
            <a:ext uri="{FF2B5EF4-FFF2-40B4-BE49-F238E27FC236}">
              <a16:creationId xmlns:a16="http://schemas.microsoft.com/office/drawing/2014/main" id="{567DB57B-BD29-4E67-807F-7786AC52B28F}"/>
            </a:ext>
          </a:extLst>
        </xdr:cNvPr>
        <xdr:cNvSpPr/>
      </xdr:nvSpPr>
      <xdr:spPr>
        <a:xfrm>
          <a:off x="13652500" y="6367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61595</xdr:rowOff>
    </xdr:from>
    <xdr:to>
      <xdr:col>67</xdr:col>
      <xdr:colOff>101600</xdr:colOff>
      <xdr:row>37</xdr:row>
      <xdr:rowOff>163195</xdr:rowOff>
    </xdr:to>
    <xdr:sp macro="" textlink="">
      <xdr:nvSpPr>
        <xdr:cNvPr id="528" name="フローチャート: 判断 527">
          <a:extLst>
            <a:ext uri="{FF2B5EF4-FFF2-40B4-BE49-F238E27FC236}">
              <a16:creationId xmlns:a16="http://schemas.microsoft.com/office/drawing/2014/main" id="{A4DCEB94-447C-4DE9-BC5D-19AF7404A8E6}"/>
            </a:ext>
          </a:extLst>
        </xdr:cNvPr>
        <xdr:cNvSpPr/>
      </xdr:nvSpPr>
      <xdr:spPr>
        <a:xfrm>
          <a:off x="12763500" y="6405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0598CD63-97F4-46CE-B03E-EBE3A7717C6A}"/>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247969A2-EBC7-474C-B142-3A675199B688}"/>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6863305D-7D28-45D5-A2A1-EC5969261675}"/>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591F6C88-517B-4A4B-BCC1-B0A0A5021162}"/>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298218E8-315E-4F23-8A9E-EDACD5E5E3D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73025</xdr:rowOff>
    </xdr:from>
    <xdr:to>
      <xdr:col>85</xdr:col>
      <xdr:colOff>177800</xdr:colOff>
      <xdr:row>40</xdr:row>
      <xdr:rowOff>3175</xdr:rowOff>
    </xdr:to>
    <xdr:sp macro="" textlink="">
      <xdr:nvSpPr>
        <xdr:cNvPr id="534" name="楕円 533">
          <a:extLst>
            <a:ext uri="{FF2B5EF4-FFF2-40B4-BE49-F238E27FC236}">
              <a16:creationId xmlns:a16="http://schemas.microsoft.com/office/drawing/2014/main" id="{6B387EA0-AF62-4EAD-A6FF-AD3863175799}"/>
            </a:ext>
          </a:extLst>
        </xdr:cNvPr>
        <xdr:cNvSpPr/>
      </xdr:nvSpPr>
      <xdr:spPr>
        <a:xfrm>
          <a:off x="16268700" y="6759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51452</xdr:rowOff>
    </xdr:from>
    <xdr:ext cx="405111" cy="259045"/>
    <xdr:sp macro="" textlink="">
      <xdr:nvSpPr>
        <xdr:cNvPr id="535" name="【認定こども園・幼稚園・保育所】&#10;有形固定資産減価償却率該当値テキスト">
          <a:extLst>
            <a:ext uri="{FF2B5EF4-FFF2-40B4-BE49-F238E27FC236}">
              <a16:creationId xmlns:a16="http://schemas.microsoft.com/office/drawing/2014/main" id="{F5C1D9EB-7383-48F7-B70B-2B4B091BE4A4}"/>
            </a:ext>
          </a:extLst>
        </xdr:cNvPr>
        <xdr:cNvSpPr txBox="1"/>
      </xdr:nvSpPr>
      <xdr:spPr>
        <a:xfrm>
          <a:off x="16357600" y="6738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166370</xdr:rowOff>
    </xdr:from>
    <xdr:to>
      <xdr:col>81</xdr:col>
      <xdr:colOff>101600</xdr:colOff>
      <xdr:row>39</xdr:row>
      <xdr:rowOff>96520</xdr:rowOff>
    </xdr:to>
    <xdr:sp macro="" textlink="">
      <xdr:nvSpPr>
        <xdr:cNvPr id="536" name="楕円 535">
          <a:extLst>
            <a:ext uri="{FF2B5EF4-FFF2-40B4-BE49-F238E27FC236}">
              <a16:creationId xmlns:a16="http://schemas.microsoft.com/office/drawing/2014/main" id="{EA7986B2-CE54-4A3F-9706-8892551EF71B}"/>
            </a:ext>
          </a:extLst>
        </xdr:cNvPr>
        <xdr:cNvSpPr/>
      </xdr:nvSpPr>
      <xdr:spPr>
        <a:xfrm>
          <a:off x="15430500" y="668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45720</xdr:rowOff>
    </xdr:from>
    <xdr:to>
      <xdr:col>85</xdr:col>
      <xdr:colOff>127000</xdr:colOff>
      <xdr:row>39</xdr:row>
      <xdr:rowOff>123825</xdr:rowOff>
    </xdr:to>
    <xdr:cxnSp macro="">
      <xdr:nvCxnSpPr>
        <xdr:cNvPr id="537" name="直線コネクタ 536">
          <a:extLst>
            <a:ext uri="{FF2B5EF4-FFF2-40B4-BE49-F238E27FC236}">
              <a16:creationId xmlns:a16="http://schemas.microsoft.com/office/drawing/2014/main" id="{475C4DDD-200C-41D5-AABE-5FCC82EDBE20}"/>
            </a:ext>
          </a:extLst>
        </xdr:cNvPr>
        <xdr:cNvCxnSpPr/>
      </xdr:nvCxnSpPr>
      <xdr:spPr>
        <a:xfrm>
          <a:off x="15481300" y="6732270"/>
          <a:ext cx="838200" cy="781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82550</xdr:rowOff>
    </xdr:from>
    <xdr:to>
      <xdr:col>76</xdr:col>
      <xdr:colOff>165100</xdr:colOff>
      <xdr:row>39</xdr:row>
      <xdr:rowOff>12700</xdr:rowOff>
    </xdr:to>
    <xdr:sp macro="" textlink="">
      <xdr:nvSpPr>
        <xdr:cNvPr id="538" name="楕円 537">
          <a:extLst>
            <a:ext uri="{FF2B5EF4-FFF2-40B4-BE49-F238E27FC236}">
              <a16:creationId xmlns:a16="http://schemas.microsoft.com/office/drawing/2014/main" id="{9926AC3F-6255-460A-B620-B965634CA1DC}"/>
            </a:ext>
          </a:extLst>
        </xdr:cNvPr>
        <xdr:cNvSpPr/>
      </xdr:nvSpPr>
      <xdr:spPr>
        <a:xfrm>
          <a:off x="14541500" y="659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133350</xdr:rowOff>
    </xdr:from>
    <xdr:to>
      <xdr:col>81</xdr:col>
      <xdr:colOff>50800</xdr:colOff>
      <xdr:row>39</xdr:row>
      <xdr:rowOff>45720</xdr:rowOff>
    </xdr:to>
    <xdr:cxnSp macro="">
      <xdr:nvCxnSpPr>
        <xdr:cNvPr id="539" name="直線コネクタ 538">
          <a:extLst>
            <a:ext uri="{FF2B5EF4-FFF2-40B4-BE49-F238E27FC236}">
              <a16:creationId xmlns:a16="http://schemas.microsoft.com/office/drawing/2014/main" id="{B878E224-3073-47BF-B25B-509F8666D48F}"/>
            </a:ext>
          </a:extLst>
        </xdr:cNvPr>
        <xdr:cNvCxnSpPr/>
      </xdr:nvCxnSpPr>
      <xdr:spPr>
        <a:xfrm>
          <a:off x="14592300" y="664845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48260</xdr:rowOff>
    </xdr:from>
    <xdr:to>
      <xdr:col>72</xdr:col>
      <xdr:colOff>38100</xdr:colOff>
      <xdr:row>38</xdr:row>
      <xdr:rowOff>149860</xdr:rowOff>
    </xdr:to>
    <xdr:sp macro="" textlink="">
      <xdr:nvSpPr>
        <xdr:cNvPr id="540" name="楕円 539">
          <a:extLst>
            <a:ext uri="{FF2B5EF4-FFF2-40B4-BE49-F238E27FC236}">
              <a16:creationId xmlns:a16="http://schemas.microsoft.com/office/drawing/2014/main" id="{AC680280-E142-4307-9DA9-2EB1F3A497B7}"/>
            </a:ext>
          </a:extLst>
        </xdr:cNvPr>
        <xdr:cNvSpPr/>
      </xdr:nvSpPr>
      <xdr:spPr>
        <a:xfrm>
          <a:off x="13652500" y="6563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99060</xdr:rowOff>
    </xdr:from>
    <xdr:to>
      <xdr:col>76</xdr:col>
      <xdr:colOff>114300</xdr:colOff>
      <xdr:row>38</xdr:row>
      <xdr:rowOff>133350</xdr:rowOff>
    </xdr:to>
    <xdr:cxnSp macro="">
      <xdr:nvCxnSpPr>
        <xdr:cNvPr id="541" name="直線コネクタ 540">
          <a:extLst>
            <a:ext uri="{FF2B5EF4-FFF2-40B4-BE49-F238E27FC236}">
              <a16:creationId xmlns:a16="http://schemas.microsoft.com/office/drawing/2014/main" id="{B18ECCB7-CCA4-44C3-AE5F-F44E498EA71A}"/>
            </a:ext>
          </a:extLst>
        </xdr:cNvPr>
        <xdr:cNvCxnSpPr/>
      </xdr:nvCxnSpPr>
      <xdr:spPr>
        <a:xfrm>
          <a:off x="13703300" y="661416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38</xdr:row>
      <xdr:rowOff>8255</xdr:rowOff>
    </xdr:from>
    <xdr:to>
      <xdr:col>67</xdr:col>
      <xdr:colOff>101600</xdr:colOff>
      <xdr:row>38</xdr:row>
      <xdr:rowOff>109855</xdr:rowOff>
    </xdr:to>
    <xdr:sp macro="" textlink="">
      <xdr:nvSpPr>
        <xdr:cNvPr id="542" name="楕円 541">
          <a:extLst>
            <a:ext uri="{FF2B5EF4-FFF2-40B4-BE49-F238E27FC236}">
              <a16:creationId xmlns:a16="http://schemas.microsoft.com/office/drawing/2014/main" id="{8C8B750F-2FED-4436-814E-9E3225F2CBCB}"/>
            </a:ext>
          </a:extLst>
        </xdr:cNvPr>
        <xdr:cNvSpPr/>
      </xdr:nvSpPr>
      <xdr:spPr>
        <a:xfrm>
          <a:off x="127635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38</xdr:row>
      <xdr:rowOff>59055</xdr:rowOff>
    </xdr:from>
    <xdr:to>
      <xdr:col>71</xdr:col>
      <xdr:colOff>177800</xdr:colOff>
      <xdr:row>38</xdr:row>
      <xdr:rowOff>99060</xdr:rowOff>
    </xdr:to>
    <xdr:cxnSp macro="">
      <xdr:nvCxnSpPr>
        <xdr:cNvPr id="543" name="直線コネクタ 542">
          <a:extLst>
            <a:ext uri="{FF2B5EF4-FFF2-40B4-BE49-F238E27FC236}">
              <a16:creationId xmlns:a16="http://schemas.microsoft.com/office/drawing/2014/main" id="{A620F384-B51E-410B-9A30-85D5570DD247}"/>
            </a:ext>
          </a:extLst>
        </xdr:cNvPr>
        <xdr:cNvCxnSpPr/>
      </xdr:nvCxnSpPr>
      <xdr:spPr>
        <a:xfrm>
          <a:off x="12814300" y="657415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21607</xdr:rowOff>
    </xdr:from>
    <xdr:ext cx="405111" cy="259045"/>
    <xdr:sp macro="" textlink="">
      <xdr:nvSpPr>
        <xdr:cNvPr id="544" name="n_1aveValue【認定こども園・幼稚園・保育所】&#10;有形固定資産減価償却率">
          <a:extLst>
            <a:ext uri="{FF2B5EF4-FFF2-40B4-BE49-F238E27FC236}">
              <a16:creationId xmlns:a16="http://schemas.microsoft.com/office/drawing/2014/main" id="{E8ADF3C6-7CFC-4046-A3B9-6783DA49BB52}"/>
            </a:ext>
          </a:extLst>
        </xdr:cNvPr>
        <xdr:cNvSpPr txBox="1"/>
      </xdr:nvSpPr>
      <xdr:spPr>
        <a:xfrm>
          <a:off x="15266044" y="6193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50182</xdr:rowOff>
    </xdr:from>
    <xdr:ext cx="405111" cy="259045"/>
    <xdr:sp macro="" textlink="">
      <xdr:nvSpPr>
        <xdr:cNvPr id="545" name="n_2aveValue【認定こども園・幼稚園・保育所】&#10;有形固定資産減価償却率">
          <a:extLst>
            <a:ext uri="{FF2B5EF4-FFF2-40B4-BE49-F238E27FC236}">
              <a16:creationId xmlns:a16="http://schemas.microsoft.com/office/drawing/2014/main" id="{FF3D442F-6C29-45E9-92AC-2D39CB4FE4F1}"/>
            </a:ext>
          </a:extLst>
        </xdr:cNvPr>
        <xdr:cNvSpPr txBox="1"/>
      </xdr:nvSpPr>
      <xdr:spPr>
        <a:xfrm>
          <a:off x="14389744" y="6222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141622</xdr:rowOff>
    </xdr:from>
    <xdr:ext cx="405111" cy="259045"/>
    <xdr:sp macro="" textlink="">
      <xdr:nvSpPr>
        <xdr:cNvPr id="546" name="n_3aveValue【認定こども園・幼稚園・保育所】&#10;有形固定資産減価償却率">
          <a:extLst>
            <a:ext uri="{FF2B5EF4-FFF2-40B4-BE49-F238E27FC236}">
              <a16:creationId xmlns:a16="http://schemas.microsoft.com/office/drawing/2014/main" id="{6B066360-E08F-4165-91A2-DB3AC179019E}"/>
            </a:ext>
          </a:extLst>
        </xdr:cNvPr>
        <xdr:cNvSpPr txBox="1"/>
      </xdr:nvSpPr>
      <xdr:spPr>
        <a:xfrm>
          <a:off x="13500744" y="6142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8272</xdr:rowOff>
    </xdr:from>
    <xdr:ext cx="405111" cy="259045"/>
    <xdr:sp macro="" textlink="">
      <xdr:nvSpPr>
        <xdr:cNvPr id="547" name="n_4aveValue【認定こども園・幼稚園・保育所】&#10;有形固定資産減価償却率">
          <a:extLst>
            <a:ext uri="{FF2B5EF4-FFF2-40B4-BE49-F238E27FC236}">
              <a16:creationId xmlns:a16="http://schemas.microsoft.com/office/drawing/2014/main" id="{FFD4BAB0-267E-4B63-A87D-6ACE5FD4815C}"/>
            </a:ext>
          </a:extLst>
        </xdr:cNvPr>
        <xdr:cNvSpPr txBox="1"/>
      </xdr:nvSpPr>
      <xdr:spPr>
        <a:xfrm>
          <a:off x="12611744" y="618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87647</xdr:rowOff>
    </xdr:from>
    <xdr:ext cx="405111" cy="259045"/>
    <xdr:sp macro="" textlink="">
      <xdr:nvSpPr>
        <xdr:cNvPr id="548" name="n_1mainValue【認定こども園・幼稚園・保育所】&#10;有形固定資産減価償却率">
          <a:extLst>
            <a:ext uri="{FF2B5EF4-FFF2-40B4-BE49-F238E27FC236}">
              <a16:creationId xmlns:a16="http://schemas.microsoft.com/office/drawing/2014/main" id="{39E74EDF-FB7C-46A8-93D8-DCCE9205A90D}"/>
            </a:ext>
          </a:extLst>
        </xdr:cNvPr>
        <xdr:cNvSpPr txBox="1"/>
      </xdr:nvSpPr>
      <xdr:spPr>
        <a:xfrm>
          <a:off x="15266044" y="6774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3827</xdr:rowOff>
    </xdr:from>
    <xdr:ext cx="405111" cy="259045"/>
    <xdr:sp macro="" textlink="">
      <xdr:nvSpPr>
        <xdr:cNvPr id="549" name="n_2mainValue【認定こども園・幼稚園・保育所】&#10;有形固定資産減価償却率">
          <a:extLst>
            <a:ext uri="{FF2B5EF4-FFF2-40B4-BE49-F238E27FC236}">
              <a16:creationId xmlns:a16="http://schemas.microsoft.com/office/drawing/2014/main" id="{3C8A81FD-B13A-43C6-BAF8-578B6C69227C}"/>
            </a:ext>
          </a:extLst>
        </xdr:cNvPr>
        <xdr:cNvSpPr txBox="1"/>
      </xdr:nvSpPr>
      <xdr:spPr>
        <a:xfrm>
          <a:off x="14389744" y="6690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140987</xdr:rowOff>
    </xdr:from>
    <xdr:ext cx="405111" cy="259045"/>
    <xdr:sp macro="" textlink="">
      <xdr:nvSpPr>
        <xdr:cNvPr id="550" name="n_3mainValue【認定こども園・幼稚園・保育所】&#10;有形固定資産減価償却率">
          <a:extLst>
            <a:ext uri="{FF2B5EF4-FFF2-40B4-BE49-F238E27FC236}">
              <a16:creationId xmlns:a16="http://schemas.microsoft.com/office/drawing/2014/main" id="{ABC6B1F8-5BDB-4DAA-A6FC-C4D062CC2438}"/>
            </a:ext>
          </a:extLst>
        </xdr:cNvPr>
        <xdr:cNvSpPr txBox="1"/>
      </xdr:nvSpPr>
      <xdr:spPr>
        <a:xfrm>
          <a:off x="13500744" y="66560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100982</xdr:rowOff>
    </xdr:from>
    <xdr:ext cx="405111" cy="259045"/>
    <xdr:sp macro="" textlink="">
      <xdr:nvSpPr>
        <xdr:cNvPr id="551" name="n_4mainValue【認定こども園・幼稚園・保育所】&#10;有形固定資産減価償却率">
          <a:extLst>
            <a:ext uri="{FF2B5EF4-FFF2-40B4-BE49-F238E27FC236}">
              <a16:creationId xmlns:a16="http://schemas.microsoft.com/office/drawing/2014/main" id="{56CB934E-D760-49F1-BFE8-C50C156619FB}"/>
            </a:ext>
          </a:extLst>
        </xdr:cNvPr>
        <xdr:cNvSpPr txBox="1"/>
      </xdr:nvSpPr>
      <xdr:spPr>
        <a:xfrm>
          <a:off x="12611744" y="6616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8DB961C4-D720-4051-9D7B-DD28CF8D96D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CEF56ECE-5723-4D2C-BB40-02B32B288230}"/>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03B6E4A6-06E2-46DC-B5B6-1CF15CF08EE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B6F4F59E-9A4E-46C5-88F6-355B0FBC9B66}"/>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EEEC3699-A0EB-481A-BB5A-A415AE802194}"/>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937E7465-909D-41F8-8885-37AB65321DAD}"/>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FD48C933-9B25-43C2-BC7F-90FAD094993A}"/>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489109A2-3603-4C3A-B22B-B8800E38A2A2}"/>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C7D96BD1-E824-4D51-A9D6-85E11A63909E}"/>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90D07870-7648-4F2D-AC50-E4C32DC28A3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EAFFA187-8BDC-4FB2-A32B-8DCE3291ABF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121755</xdr:rowOff>
    </xdr:from>
    <xdr:ext cx="467179" cy="259045"/>
    <xdr:sp macro="" textlink="">
      <xdr:nvSpPr>
        <xdr:cNvPr id="563" name="テキスト ボックス 562">
          <a:extLst>
            <a:ext uri="{FF2B5EF4-FFF2-40B4-BE49-F238E27FC236}">
              <a16:creationId xmlns:a16="http://schemas.microsoft.com/office/drawing/2014/main" id="{D65B95D0-B763-415E-AC40-5FAA120DCBD4}"/>
            </a:ext>
          </a:extLst>
        </xdr:cNvPr>
        <xdr:cNvSpPr txBox="1"/>
      </xdr:nvSpPr>
      <xdr:spPr>
        <a:xfrm>
          <a:off x="17820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620102D7-4572-4AEB-82AF-64BFBF708828}"/>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138084</xdr:rowOff>
    </xdr:from>
    <xdr:ext cx="467179" cy="259045"/>
    <xdr:sp macro="" textlink="">
      <xdr:nvSpPr>
        <xdr:cNvPr id="565" name="テキスト ボックス 564">
          <a:extLst>
            <a:ext uri="{FF2B5EF4-FFF2-40B4-BE49-F238E27FC236}">
              <a16:creationId xmlns:a16="http://schemas.microsoft.com/office/drawing/2014/main" id="{1592DAD9-DD7A-45B5-A91B-0C154B7A8A7C}"/>
            </a:ext>
          </a:extLst>
        </xdr:cNvPr>
        <xdr:cNvSpPr txBox="1"/>
      </xdr:nvSpPr>
      <xdr:spPr>
        <a:xfrm>
          <a:off x="17820821" y="682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D7289EF3-9E4F-49F8-842B-756ABDB23E52}"/>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37</xdr:row>
      <xdr:rowOff>154412</xdr:rowOff>
    </xdr:from>
    <xdr:ext cx="467179" cy="259045"/>
    <xdr:sp macro="" textlink="">
      <xdr:nvSpPr>
        <xdr:cNvPr id="567" name="テキスト ボックス 566">
          <a:extLst>
            <a:ext uri="{FF2B5EF4-FFF2-40B4-BE49-F238E27FC236}">
              <a16:creationId xmlns:a16="http://schemas.microsoft.com/office/drawing/2014/main" id="{41F8B59E-18EB-453C-860A-C2707A527AC8}"/>
            </a:ext>
          </a:extLst>
        </xdr:cNvPr>
        <xdr:cNvSpPr txBox="1"/>
      </xdr:nvSpPr>
      <xdr:spPr>
        <a:xfrm>
          <a:off x="17820821" y="649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BB1AB418-0D2E-4E21-89AE-1BEDD6D9D276}"/>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170741</xdr:rowOff>
    </xdr:from>
    <xdr:ext cx="467179" cy="259045"/>
    <xdr:sp macro="" textlink="">
      <xdr:nvSpPr>
        <xdr:cNvPr id="569" name="テキスト ボックス 568">
          <a:extLst>
            <a:ext uri="{FF2B5EF4-FFF2-40B4-BE49-F238E27FC236}">
              <a16:creationId xmlns:a16="http://schemas.microsoft.com/office/drawing/2014/main" id="{F8D3826C-16D4-4CC9-AB4B-4243C5B505C5}"/>
            </a:ext>
          </a:extLst>
        </xdr:cNvPr>
        <xdr:cNvSpPr txBox="1"/>
      </xdr:nvSpPr>
      <xdr:spPr>
        <a:xfrm>
          <a:off x="17820821" y="617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F6FD570F-C67F-47C8-814E-9F2B9A47F983}"/>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15620</xdr:rowOff>
    </xdr:from>
    <xdr:ext cx="467179" cy="259045"/>
    <xdr:sp macro="" textlink="">
      <xdr:nvSpPr>
        <xdr:cNvPr id="571" name="テキスト ボックス 570">
          <a:extLst>
            <a:ext uri="{FF2B5EF4-FFF2-40B4-BE49-F238E27FC236}">
              <a16:creationId xmlns:a16="http://schemas.microsoft.com/office/drawing/2014/main" id="{AF0FD97C-D45E-4A3D-B865-AAC6005A33BE}"/>
            </a:ext>
          </a:extLst>
        </xdr:cNvPr>
        <xdr:cNvSpPr txBox="1"/>
      </xdr:nvSpPr>
      <xdr:spPr>
        <a:xfrm>
          <a:off x="17820821" y="584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4BAF57B4-9D51-4952-A55C-DE62FE7FFA96}"/>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31949</xdr:rowOff>
    </xdr:from>
    <xdr:ext cx="467179" cy="259045"/>
    <xdr:sp macro="" textlink="">
      <xdr:nvSpPr>
        <xdr:cNvPr id="573" name="テキスト ボックス 572">
          <a:extLst>
            <a:ext uri="{FF2B5EF4-FFF2-40B4-BE49-F238E27FC236}">
              <a16:creationId xmlns:a16="http://schemas.microsoft.com/office/drawing/2014/main" id="{3ECF1977-CF18-457D-8F18-09EB4CD55BC6}"/>
            </a:ext>
          </a:extLst>
        </xdr:cNvPr>
        <xdr:cNvSpPr txBox="1"/>
      </xdr:nvSpPr>
      <xdr:spPr>
        <a:xfrm>
          <a:off x="17820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04F3C273-A88A-443B-B699-D63BA46F8EB5}"/>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575" name="テキスト ボックス 574">
          <a:extLst>
            <a:ext uri="{FF2B5EF4-FFF2-40B4-BE49-F238E27FC236}">
              <a16:creationId xmlns:a16="http://schemas.microsoft.com/office/drawing/2014/main" id="{EBC02577-1890-4019-98EB-D808E3D4958F}"/>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認定こども園・幼稚園・保育所】&#10;一人当たり面積グラフ枠">
          <a:extLst>
            <a:ext uri="{FF2B5EF4-FFF2-40B4-BE49-F238E27FC236}">
              <a16:creationId xmlns:a16="http://schemas.microsoft.com/office/drawing/2014/main" id="{AFC044C5-5E3E-4569-A765-3FEE4A1822B1}"/>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100693</xdr:rowOff>
    </xdr:from>
    <xdr:to>
      <xdr:col>116</xdr:col>
      <xdr:colOff>62864</xdr:colOff>
      <xdr:row>41</xdr:row>
      <xdr:rowOff>149678</xdr:rowOff>
    </xdr:to>
    <xdr:cxnSp macro="">
      <xdr:nvCxnSpPr>
        <xdr:cNvPr id="577" name="直線コネクタ 576">
          <a:extLst>
            <a:ext uri="{FF2B5EF4-FFF2-40B4-BE49-F238E27FC236}">
              <a16:creationId xmlns:a16="http://schemas.microsoft.com/office/drawing/2014/main" id="{A0D9298E-5856-4DB6-901D-56A8CBFFAB33}"/>
            </a:ext>
          </a:extLst>
        </xdr:cNvPr>
        <xdr:cNvCxnSpPr/>
      </xdr:nvCxnSpPr>
      <xdr:spPr>
        <a:xfrm flipV="1">
          <a:off x="22160864" y="5758543"/>
          <a:ext cx="0" cy="14205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153505</xdr:rowOff>
    </xdr:from>
    <xdr:ext cx="469744" cy="259045"/>
    <xdr:sp macro="" textlink="">
      <xdr:nvSpPr>
        <xdr:cNvPr id="578" name="【認定こども園・幼稚園・保育所】&#10;一人当たり面積最小値テキスト">
          <a:extLst>
            <a:ext uri="{FF2B5EF4-FFF2-40B4-BE49-F238E27FC236}">
              <a16:creationId xmlns:a16="http://schemas.microsoft.com/office/drawing/2014/main" id="{BA029CE2-502D-47F1-94E0-9F84BB890022}"/>
            </a:ext>
          </a:extLst>
        </xdr:cNvPr>
        <xdr:cNvSpPr txBox="1"/>
      </xdr:nvSpPr>
      <xdr:spPr>
        <a:xfrm>
          <a:off x="22199600" y="718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149678</xdr:rowOff>
    </xdr:from>
    <xdr:to>
      <xdr:col>116</xdr:col>
      <xdr:colOff>152400</xdr:colOff>
      <xdr:row>41</xdr:row>
      <xdr:rowOff>149678</xdr:rowOff>
    </xdr:to>
    <xdr:cxnSp macro="">
      <xdr:nvCxnSpPr>
        <xdr:cNvPr id="579" name="直線コネクタ 578">
          <a:extLst>
            <a:ext uri="{FF2B5EF4-FFF2-40B4-BE49-F238E27FC236}">
              <a16:creationId xmlns:a16="http://schemas.microsoft.com/office/drawing/2014/main" id="{F6A0FD5B-6A0A-41DD-8653-5A0AFCDB739C}"/>
            </a:ext>
          </a:extLst>
        </xdr:cNvPr>
        <xdr:cNvCxnSpPr/>
      </xdr:nvCxnSpPr>
      <xdr:spPr>
        <a:xfrm>
          <a:off x="22072600" y="7179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47370</xdr:rowOff>
    </xdr:from>
    <xdr:ext cx="469744" cy="259045"/>
    <xdr:sp macro="" textlink="">
      <xdr:nvSpPr>
        <xdr:cNvPr id="580" name="【認定こども園・幼稚園・保育所】&#10;一人当たり面積最大値テキスト">
          <a:extLst>
            <a:ext uri="{FF2B5EF4-FFF2-40B4-BE49-F238E27FC236}">
              <a16:creationId xmlns:a16="http://schemas.microsoft.com/office/drawing/2014/main" id="{8846D4B3-5901-4EA7-B4B6-BEA02B530A8E}"/>
            </a:ext>
          </a:extLst>
        </xdr:cNvPr>
        <xdr:cNvSpPr txBox="1"/>
      </xdr:nvSpPr>
      <xdr:spPr>
        <a:xfrm>
          <a:off x="22199600" y="55337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100693</xdr:rowOff>
    </xdr:from>
    <xdr:to>
      <xdr:col>116</xdr:col>
      <xdr:colOff>152400</xdr:colOff>
      <xdr:row>33</xdr:row>
      <xdr:rowOff>100693</xdr:rowOff>
    </xdr:to>
    <xdr:cxnSp macro="">
      <xdr:nvCxnSpPr>
        <xdr:cNvPr id="581" name="直線コネクタ 580">
          <a:extLst>
            <a:ext uri="{FF2B5EF4-FFF2-40B4-BE49-F238E27FC236}">
              <a16:creationId xmlns:a16="http://schemas.microsoft.com/office/drawing/2014/main" id="{FB4CDC29-898D-4F42-B18B-D61E46D3812E}"/>
            </a:ext>
          </a:extLst>
        </xdr:cNvPr>
        <xdr:cNvCxnSpPr/>
      </xdr:nvCxnSpPr>
      <xdr:spPr>
        <a:xfrm>
          <a:off x="22072600" y="5758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163847</xdr:rowOff>
    </xdr:from>
    <xdr:ext cx="469744" cy="259045"/>
    <xdr:sp macro="" textlink="">
      <xdr:nvSpPr>
        <xdr:cNvPr id="582" name="【認定こども園・幼稚園・保育所】&#10;一人当たり面積平均値テキスト">
          <a:extLst>
            <a:ext uri="{FF2B5EF4-FFF2-40B4-BE49-F238E27FC236}">
              <a16:creationId xmlns:a16="http://schemas.microsoft.com/office/drawing/2014/main" id="{3B65DAF8-8C48-4818-B4A6-5435E9CD901E}"/>
            </a:ext>
          </a:extLst>
        </xdr:cNvPr>
        <xdr:cNvSpPr txBox="1"/>
      </xdr:nvSpPr>
      <xdr:spPr>
        <a:xfrm>
          <a:off x="22199600" y="66789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13970</xdr:rowOff>
    </xdr:from>
    <xdr:to>
      <xdr:col>116</xdr:col>
      <xdr:colOff>114300</xdr:colOff>
      <xdr:row>39</xdr:row>
      <xdr:rowOff>115570</xdr:rowOff>
    </xdr:to>
    <xdr:sp macro="" textlink="">
      <xdr:nvSpPr>
        <xdr:cNvPr id="583" name="フローチャート: 判断 582">
          <a:extLst>
            <a:ext uri="{FF2B5EF4-FFF2-40B4-BE49-F238E27FC236}">
              <a16:creationId xmlns:a16="http://schemas.microsoft.com/office/drawing/2014/main" id="{FF001D0E-456B-4815-81EC-A50C921995CF}"/>
            </a:ext>
          </a:extLst>
        </xdr:cNvPr>
        <xdr:cNvSpPr/>
      </xdr:nvSpPr>
      <xdr:spPr>
        <a:xfrm>
          <a:off x="22110700" y="670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156028</xdr:rowOff>
    </xdr:from>
    <xdr:to>
      <xdr:col>112</xdr:col>
      <xdr:colOff>38100</xdr:colOff>
      <xdr:row>39</xdr:row>
      <xdr:rowOff>86178</xdr:rowOff>
    </xdr:to>
    <xdr:sp macro="" textlink="">
      <xdr:nvSpPr>
        <xdr:cNvPr id="584" name="フローチャート: 判断 583">
          <a:extLst>
            <a:ext uri="{FF2B5EF4-FFF2-40B4-BE49-F238E27FC236}">
              <a16:creationId xmlns:a16="http://schemas.microsoft.com/office/drawing/2014/main" id="{A857F6B8-25C5-4188-BFBA-06C5B55A73BA}"/>
            </a:ext>
          </a:extLst>
        </xdr:cNvPr>
        <xdr:cNvSpPr/>
      </xdr:nvSpPr>
      <xdr:spPr>
        <a:xfrm>
          <a:off x="21272500" y="6671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133169</xdr:rowOff>
    </xdr:from>
    <xdr:to>
      <xdr:col>107</xdr:col>
      <xdr:colOff>101600</xdr:colOff>
      <xdr:row>39</xdr:row>
      <xdr:rowOff>63319</xdr:rowOff>
    </xdr:to>
    <xdr:sp macro="" textlink="">
      <xdr:nvSpPr>
        <xdr:cNvPr id="585" name="フローチャート: 判断 584">
          <a:extLst>
            <a:ext uri="{FF2B5EF4-FFF2-40B4-BE49-F238E27FC236}">
              <a16:creationId xmlns:a16="http://schemas.microsoft.com/office/drawing/2014/main" id="{618033D5-C6C4-4EFA-A409-A669CB00CD98}"/>
            </a:ext>
          </a:extLst>
        </xdr:cNvPr>
        <xdr:cNvSpPr/>
      </xdr:nvSpPr>
      <xdr:spPr>
        <a:xfrm>
          <a:off x="20383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120106</xdr:rowOff>
    </xdr:from>
    <xdr:to>
      <xdr:col>102</xdr:col>
      <xdr:colOff>165100</xdr:colOff>
      <xdr:row>39</xdr:row>
      <xdr:rowOff>50256</xdr:rowOff>
    </xdr:to>
    <xdr:sp macro="" textlink="">
      <xdr:nvSpPr>
        <xdr:cNvPr id="586" name="フローチャート: 判断 585">
          <a:extLst>
            <a:ext uri="{FF2B5EF4-FFF2-40B4-BE49-F238E27FC236}">
              <a16:creationId xmlns:a16="http://schemas.microsoft.com/office/drawing/2014/main" id="{45ED3F21-77F2-4C93-AB35-D22D960027AD}"/>
            </a:ext>
          </a:extLst>
        </xdr:cNvPr>
        <xdr:cNvSpPr/>
      </xdr:nvSpPr>
      <xdr:spPr>
        <a:xfrm>
          <a:off x="19494500" y="6635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107043</xdr:rowOff>
    </xdr:from>
    <xdr:to>
      <xdr:col>98</xdr:col>
      <xdr:colOff>38100</xdr:colOff>
      <xdr:row>39</xdr:row>
      <xdr:rowOff>37193</xdr:rowOff>
    </xdr:to>
    <xdr:sp macro="" textlink="">
      <xdr:nvSpPr>
        <xdr:cNvPr id="587" name="フローチャート: 判断 586">
          <a:extLst>
            <a:ext uri="{FF2B5EF4-FFF2-40B4-BE49-F238E27FC236}">
              <a16:creationId xmlns:a16="http://schemas.microsoft.com/office/drawing/2014/main" id="{A8F9ADD7-B7CC-4B96-8396-4D5FB72BD17F}"/>
            </a:ext>
          </a:extLst>
        </xdr:cNvPr>
        <xdr:cNvSpPr/>
      </xdr:nvSpPr>
      <xdr:spPr>
        <a:xfrm>
          <a:off x="18605500" y="6622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B203D5BB-DF7F-4624-8B9E-1AAAD00091C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4ECF40B-AD26-4E84-95D6-66CE55D6D0CF}"/>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10AD8AE1-332A-4F09-BC6A-3889F4E31664}"/>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88510790-F41F-4380-8CD9-D383F8FF071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1390FCB8-0754-4C91-BD22-1B00C4F08C9C}"/>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138067</xdr:rowOff>
    </xdr:from>
    <xdr:to>
      <xdr:col>116</xdr:col>
      <xdr:colOff>114300</xdr:colOff>
      <xdr:row>38</xdr:row>
      <xdr:rowOff>68218</xdr:rowOff>
    </xdr:to>
    <xdr:sp macro="" textlink="">
      <xdr:nvSpPr>
        <xdr:cNvPr id="593" name="楕円 592">
          <a:extLst>
            <a:ext uri="{FF2B5EF4-FFF2-40B4-BE49-F238E27FC236}">
              <a16:creationId xmlns:a16="http://schemas.microsoft.com/office/drawing/2014/main" id="{F5B26927-01ED-4913-9374-9B4528E22796}"/>
            </a:ext>
          </a:extLst>
        </xdr:cNvPr>
        <xdr:cNvSpPr/>
      </xdr:nvSpPr>
      <xdr:spPr>
        <a:xfrm>
          <a:off x="22110700" y="648171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36</xdr:row>
      <xdr:rowOff>160944</xdr:rowOff>
    </xdr:from>
    <xdr:ext cx="469744" cy="259045"/>
    <xdr:sp macro="" textlink="">
      <xdr:nvSpPr>
        <xdr:cNvPr id="594" name="【認定こども園・幼稚園・保育所】&#10;一人当たり面積該当値テキスト">
          <a:extLst>
            <a:ext uri="{FF2B5EF4-FFF2-40B4-BE49-F238E27FC236}">
              <a16:creationId xmlns:a16="http://schemas.microsoft.com/office/drawing/2014/main" id="{81AF0C4D-92ED-40A9-8B87-5F7524FE7291}"/>
            </a:ext>
          </a:extLst>
        </xdr:cNvPr>
        <xdr:cNvSpPr txBox="1"/>
      </xdr:nvSpPr>
      <xdr:spPr>
        <a:xfrm>
          <a:off x="22199600" y="6333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157661</xdr:rowOff>
    </xdr:from>
    <xdr:to>
      <xdr:col>112</xdr:col>
      <xdr:colOff>38100</xdr:colOff>
      <xdr:row>38</xdr:row>
      <xdr:rowOff>87812</xdr:rowOff>
    </xdr:to>
    <xdr:sp macro="" textlink="">
      <xdr:nvSpPr>
        <xdr:cNvPr id="595" name="楕円 594">
          <a:extLst>
            <a:ext uri="{FF2B5EF4-FFF2-40B4-BE49-F238E27FC236}">
              <a16:creationId xmlns:a16="http://schemas.microsoft.com/office/drawing/2014/main" id="{41D01AFD-1D14-45BA-AA96-4A9099A6AF54}"/>
            </a:ext>
          </a:extLst>
        </xdr:cNvPr>
        <xdr:cNvSpPr/>
      </xdr:nvSpPr>
      <xdr:spPr>
        <a:xfrm>
          <a:off x="21272500" y="650131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17417</xdr:rowOff>
    </xdr:from>
    <xdr:to>
      <xdr:col>116</xdr:col>
      <xdr:colOff>63500</xdr:colOff>
      <xdr:row>38</xdr:row>
      <xdr:rowOff>37012</xdr:rowOff>
    </xdr:to>
    <xdr:cxnSp macro="">
      <xdr:nvCxnSpPr>
        <xdr:cNvPr id="596" name="直線コネクタ 595">
          <a:extLst>
            <a:ext uri="{FF2B5EF4-FFF2-40B4-BE49-F238E27FC236}">
              <a16:creationId xmlns:a16="http://schemas.microsoft.com/office/drawing/2014/main" id="{B12AFCB6-AD0F-4F3B-BF5D-61F116A0BB02}"/>
            </a:ext>
          </a:extLst>
        </xdr:cNvPr>
        <xdr:cNvCxnSpPr/>
      </xdr:nvCxnSpPr>
      <xdr:spPr>
        <a:xfrm flipV="1">
          <a:off x="21323300" y="6532517"/>
          <a:ext cx="8382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134801</xdr:rowOff>
    </xdr:from>
    <xdr:to>
      <xdr:col>107</xdr:col>
      <xdr:colOff>101600</xdr:colOff>
      <xdr:row>38</xdr:row>
      <xdr:rowOff>64951</xdr:rowOff>
    </xdr:to>
    <xdr:sp macro="" textlink="">
      <xdr:nvSpPr>
        <xdr:cNvPr id="597" name="楕円 596">
          <a:extLst>
            <a:ext uri="{FF2B5EF4-FFF2-40B4-BE49-F238E27FC236}">
              <a16:creationId xmlns:a16="http://schemas.microsoft.com/office/drawing/2014/main" id="{8ABC9F39-4012-488B-97CD-5383120796EC}"/>
            </a:ext>
          </a:extLst>
        </xdr:cNvPr>
        <xdr:cNvSpPr/>
      </xdr:nvSpPr>
      <xdr:spPr>
        <a:xfrm>
          <a:off x="20383500" y="6478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14151</xdr:rowOff>
    </xdr:from>
    <xdr:to>
      <xdr:col>111</xdr:col>
      <xdr:colOff>177800</xdr:colOff>
      <xdr:row>38</xdr:row>
      <xdr:rowOff>37012</xdr:rowOff>
    </xdr:to>
    <xdr:cxnSp macro="">
      <xdr:nvCxnSpPr>
        <xdr:cNvPr id="598" name="直線コネクタ 597">
          <a:extLst>
            <a:ext uri="{FF2B5EF4-FFF2-40B4-BE49-F238E27FC236}">
              <a16:creationId xmlns:a16="http://schemas.microsoft.com/office/drawing/2014/main" id="{C2B1304C-0059-4741-9F58-030C0888BDD3}"/>
            </a:ext>
          </a:extLst>
        </xdr:cNvPr>
        <xdr:cNvCxnSpPr/>
      </xdr:nvCxnSpPr>
      <xdr:spPr>
        <a:xfrm>
          <a:off x="20434300" y="6529251"/>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121739</xdr:rowOff>
    </xdr:from>
    <xdr:to>
      <xdr:col>102</xdr:col>
      <xdr:colOff>165100</xdr:colOff>
      <xdr:row>38</xdr:row>
      <xdr:rowOff>51888</xdr:rowOff>
    </xdr:to>
    <xdr:sp macro="" textlink="">
      <xdr:nvSpPr>
        <xdr:cNvPr id="599" name="楕円 598">
          <a:extLst>
            <a:ext uri="{FF2B5EF4-FFF2-40B4-BE49-F238E27FC236}">
              <a16:creationId xmlns:a16="http://schemas.microsoft.com/office/drawing/2014/main" id="{860FBFA3-BE06-47F9-A5FB-6495FAA4E105}"/>
            </a:ext>
          </a:extLst>
        </xdr:cNvPr>
        <xdr:cNvSpPr/>
      </xdr:nvSpPr>
      <xdr:spPr>
        <a:xfrm>
          <a:off x="19494500" y="646538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1088</xdr:rowOff>
    </xdr:from>
    <xdr:to>
      <xdr:col>107</xdr:col>
      <xdr:colOff>50800</xdr:colOff>
      <xdr:row>38</xdr:row>
      <xdr:rowOff>14151</xdr:rowOff>
    </xdr:to>
    <xdr:cxnSp macro="">
      <xdr:nvCxnSpPr>
        <xdr:cNvPr id="600" name="直線コネクタ 599">
          <a:extLst>
            <a:ext uri="{FF2B5EF4-FFF2-40B4-BE49-F238E27FC236}">
              <a16:creationId xmlns:a16="http://schemas.microsoft.com/office/drawing/2014/main" id="{669E865A-5BE3-446B-9DAF-36F915F19B6D}"/>
            </a:ext>
          </a:extLst>
        </xdr:cNvPr>
        <xdr:cNvCxnSpPr/>
      </xdr:nvCxnSpPr>
      <xdr:spPr>
        <a:xfrm>
          <a:off x="19545300" y="6516188"/>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37</xdr:row>
      <xdr:rowOff>131536</xdr:rowOff>
    </xdr:from>
    <xdr:to>
      <xdr:col>98</xdr:col>
      <xdr:colOff>38100</xdr:colOff>
      <xdr:row>38</xdr:row>
      <xdr:rowOff>61686</xdr:rowOff>
    </xdr:to>
    <xdr:sp macro="" textlink="">
      <xdr:nvSpPr>
        <xdr:cNvPr id="601" name="楕円 600">
          <a:extLst>
            <a:ext uri="{FF2B5EF4-FFF2-40B4-BE49-F238E27FC236}">
              <a16:creationId xmlns:a16="http://schemas.microsoft.com/office/drawing/2014/main" id="{DDAD7F8C-ED9E-4F43-BEB9-20A2A0C80AC9}"/>
            </a:ext>
          </a:extLst>
        </xdr:cNvPr>
        <xdr:cNvSpPr/>
      </xdr:nvSpPr>
      <xdr:spPr>
        <a:xfrm>
          <a:off x="186055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38</xdr:row>
      <xdr:rowOff>1088</xdr:rowOff>
    </xdr:from>
    <xdr:to>
      <xdr:col>102</xdr:col>
      <xdr:colOff>114300</xdr:colOff>
      <xdr:row>38</xdr:row>
      <xdr:rowOff>10885</xdr:rowOff>
    </xdr:to>
    <xdr:cxnSp macro="">
      <xdr:nvCxnSpPr>
        <xdr:cNvPr id="602" name="直線コネクタ 601">
          <a:extLst>
            <a:ext uri="{FF2B5EF4-FFF2-40B4-BE49-F238E27FC236}">
              <a16:creationId xmlns:a16="http://schemas.microsoft.com/office/drawing/2014/main" id="{C729103B-85E4-4B3C-80C3-CFD8F19F0009}"/>
            </a:ext>
          </a:extLst>
        </xdr:cNvPr>
        <xdr:cNvCxnSpPr/>
      </xdr:nvCxnSpPr>
      <xdr:spPr>
        <a:xfrm flipV="1">
          <a:off x="18656300" y="6516188"/>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77305</xdr:rowOff>
    </xdr:from>
    <xdr:ext cx="469744" cy="259045"/>
    <xdr:sp macro="" textlink="">
      <xdr:nvSpPr>
        <xdr:cNvPr id="603" name="n_1aveValue【認定こども園・幼稚園・保育所】&#10;一人当たり面積">
          <a:extLst>
            <a:ext uri="{FF2B5EF4-FFF2-40B4-BE49-F238E27FC236}">
              <a16:creationId xmlns:a16="http://schemas.microsoft.com/office/drawing/2014/main" id="{528E94F7-FE80-4F45-8D96-71D15DD4AC03}"/>
            </a:ext>
          </a:extLst>
        </xdr:cNvPr>
        <xdr:cNvSpPr txBox="1"/>
      </xdr:nvSpPr>
      <xdr:spPr>
        <a:xfrm>
          <a:off x="21075727" y="6763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54446</xdr:rowOff>
    </xdr:from>
    <xdr:ext cx="469744" cy="259045"/>
    <xdr:sp macro="" textlink="">
      <xdr:nvSpPr>
        <xdr:cNvPr id="604" name="n_2aveValue【認定こども園・幼稚園・保育所】&#10;一人当たり面積">
          <a:extLst>
            <a:ext uri="{FF2B5EF4-FFF2-40B4-BE49-F238E27FC236}">
              <a16:creationId xmlns:a16="http://schemas.microsoft.com/office/drawing/2014/main" id="{281680AA-C0D7-494F-A6EA-6EBC516820BB}"/>
            </a:ext>
          </a:extLst>
        </xdr:cNvPr>
        <xdr:cNvSpPr txBox="1"/>
      </xdr:nvSpPr>
      <xdr:spPr>
        <a:xfrm>
          <a:off x="20199427" y="674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41383</xdr:rowOff>
    </xdr:from>
    <xdr:ext cx="469744" cy="259045"/>
    <xdr:sp macro="" textlink="">
      <xdr:nvSpPr>
        <xdr:cNvPr id="605" name="n_3aveValue【認定こども園・幼稚園・保育所】&#10;一人当たり面積">
          <a:extLst>
            <a:ext uri="{FF2B5EF4-FFF2-40B4-BE49-F238E27FC236}">
              <a16:creationId xmlns:a16="http://schemas.microsoft.com/office/drawing/2014/main" id="{0AA14B74-0AD9-44BF-8BE6-73632D8BEFE0}"/>
            </a:ext>
          </a:extLst>
        </xdr:cNvPr>
        <xdr:cNvSpPr txBox="1"/>
      </xdr:nvSpPr>
      <xdr:spPr>
        <a:xfrm>
          <a:off x="19310427" y="67279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39</xdr:row>
      <xdr:rowOff>28320</xdr:rowOff>
    </xdr:from>
    <xdr:ext cx="469744" cy="259045"/>
    <xdr:sp macro="" textlink="">
      <xdr:nvSpPr>
        <xdr:cNvPr id="606" name="n_4aveValue【認定こども園・幼稚園・保育所】&#10;一人当たり面積">
          <a:extLst>
            <a:ext uri="{FF2B5EF4-FFF2-40B4-BE49-F238E27FC236}">
              <a16:creationId xmlns:a16="http://schemas.microsoft.com/office/drawing/2014/main" id="{00E1019D-B66B-4416-95ED-5E3ADE21039D}"/>
            </a:ext>
          </a:extLst>
        </xdr:cNvPr>
        <xdr:cNvSpPr txBox="1"/>
      </xdr:nvSpPr>
      <xdr:spPr>
        <a:xfrm>
          <a:off x="18421427" y="6714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36</xdr:row>
      <xdr:rowOff>104338</xdr:rowOff>
    </xdr:from>
    <xdr:ext cx="469744" cy="259045"/>
    <xdr:sp macro="" textlink="">
      <xdr:nvSpPr>
        <xdr:cNvPr id="607" name="n_1mainValue【認定こども園・幼稚園・保育所】&#10;一人当たり面積">
          <a:extLst>
            <a:ext uri="{FF2B5EF4-FFF2-40B4-BE49-F238E27FC236}">
              <a16:creationId xmlns:a16="http://schemas.microsoft.com/office/drawing/2014/main" id="{B1ECDF45-ECAC-46F2-A08D-87395219A1F9}"/>
            </a:ext>
          </a:extLst>
        </xdr:cNvPr>
        <xdr:cNvSpPr txBox="1"/>
      </xdr:nvSpPr>
      <xdr:spPr>
        <a:xfrm>
          <a:off x="21075727" y="6276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81478</xdr:rowOff>
    </xdr:from>
    <xdr:ext cx="469744" cy="259045"/>
    <xdr:sp macro="" textlink="">
      <xdr:nvSpPr>
        <xdr:cNvPr id="608" name="n_2mainValue【認定こども園・幼稚園・保育所】&#10;一人当たり面積">
          <a:extLst>
            <a:ext uri="{FF2B5EF4-FFF2-40B4-BE49-F238E27FC236}">
              <a16:creationId xmlns:a16="http://schemas.microsoft.com/office/drawing/2014/main" id="{A64C6F6D-B29E-4945-AAF8-F10C1D148976}"/>
            </a:ext>
          </a:extLst>
        </xdr:cNvPr>
        <xdr:cNvSpPr txBox="1"/>
      </xdr:nvSpPr>
      <xdr:spPr>
        <a:xfrm>
          <a:off x="20199427" y="6253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68416</xdr:rowOff>
    </xdr:from>
    <xdr:ext cx="469744" cy="259045"/>
    <xdr:sp macro="" textlink="">
      <xdr:nvSpPr>
        <xdr:cNvPr id="609" name="n_3mainValue【認定こども園・幼稚園・保育所】&#10;一人当たり面積">
          <a:extLst>
            <a:ext uri="{FF2B5EF4-FFF2-40B4-BE49-F238E27FC236}">
              <a16:creationId xmlns:a16="http://schemas.microsoft.com/office/drawing/2014/main" id="{24F93FCE-19E1-491F-AAC9-3789C45E7420}"/>
            </a:ext>
          </a:extLst>
        </xdr:cNvPr>
        <xdr:cNvSpPr txBox="1"/>
      </xdr:nvSpPr>
      <xdr:spPr>
        <a:xfrm>
          <a:off x="19310427" y="6240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78213</xdr:rowOff>
    </xdr:from>
    <xdr:ext cx="469744" cy="259045"/>
    <xdr:sp macro="" textlink="">
      <xdr:nvSpPr>
        <xdr:cNvPr id="610" name="n_4mainValue【認定こども園・幼稚園・保育所】&#10;一人当たり面積">
          <a:extLst>
            <a:ext uri="{FF2B5EF4-FFF2-40B4-BE49-F238E27FC236}">
              <a16:creationId xmlns:a16="http://schemas.microsoft.com/office/drawing/2014/main" id="{D31AAB33-54A3-48D0-829E-688D32A43956}"/>
            </a:ext>
          </a:extLst>
        </xdr:cNvPr>
        <xdr:cNvSpPr txBox="1"/>
      </xdr:nvSpPr>
      <xdr:spPr>
        <a:xfrm>
          <a:off x="18421427" y="625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86C62B3E-5A44-4FB0-A76A-5623EC9FAC93}"/>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C608F3CF-E991-4CD1-83E1-7129D3430F0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51439B96-D22F-40F9-9008-187B7E37827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132086B9-7C60-4658-81AE-EFACBAABC2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6B57D284-B369-4AFE-8559-4F29CC3A5D8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0D69062A-7D70-4969-85D7-55DE3EF0B7B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C3877781-2103-49D3-8546-9E358238732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66D495DE-D666-4DEA-943E-932EA1B13FB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4EC3F827-6017-444D-ADF3-C878ABD1B28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1926FB5F-F47F-4971-A647-E1BF79BFFEC8}"/>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E8158370-3B70-487A-96D8-9AB934542068}"/>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22" name="直線コネクタ 621">
          <a:extLst>
            <a:ext uri="{FF2B5EF4-FFF2-40B4-BE49-F238E27FC236}">
              <a16:creationId xmlns:a16="http://schemas.microsoft.com/office/drawing/2014/main" id="{313E85E2-EED1-4E36-92BD-8EF6A5E42527}"/>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623" name="テキスト ボックス 622">
          <a:extLst>
            <a:ext uri="{FF2B5EF4-FFF2-40B4-BE49-F238E27FC236}">
              <a16:creationId xmlns:a16="http://schemas.microsoft.com/office/drawing/2014/main" id="{3B54BECF-40A1-4801-836D-FEB67C719593}"/>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24" name="直線コネクタ 623">
          <a:extLst>
            <a:ext uri="{FF2B5EF4-FFF2-40B4-BE49-F238E27FC236}">
              <a16:creationId xmlns:a16="http://schemas.microsoft.com/office/drawing/2014/main" id="{DE17D11D-BB42-4E10-B427-F43860DD4CD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25" name="テキスト ボックス 624">
          <a:extLst>
            <a:ext uri="{FF2B5EF4-FFF2-40B4-BE49-F238E27FC236}">
              <a16:creationId xmlns:a16="http://schemas.microsoft.com/office/drawing/2014/main" id="{AE928389-8E2A-449F-849F-CB67C0950F3E}"/>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6" name="直線コネクタ 625">
          <a:extLst>
            <a:ext uri="{FF2B5EF4-FFF2-40B4-BE49-F238E27FC236}">
              <a16:creationId xmlns:a16="http://schemas.microsoft.com/office/drawing/2014/main" id="{440E9286-0ED0-4F45-9835-031A961D24C0}"/>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7" name="テキスト ボックス 626">
          <a:extLst>
            <a:ext uri="{FF2B5EF4-FFF2-40B4-BE49-F238E27FC236}">
              <a16:creationId xmlns:a16="http://schemas.microsoft.com/office/drawing/2014/main" id="{689AC40A-CC26-4E41-B278-0E8477C308B2}"/>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8" name="直線コネクタ 627">
          <a:extLst>
            <a:ext uri="{FF2B5EF4-FFF2-40B4-BE49-F238E27FC236}">
              <a16:creationId xmlns:a16="http://schemas.microsoft.com/office/drawing/2014/main" id="{2F265B21-E675-4EDF-82FB-212161ACA4A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9" name="テキスト ボックス 628">
          <a:extLst>
            <a:ext uri="{FF2B5EF4-FFF2-40B4-BE49-F238E27FC236}">
              <a16:creationId xmlns:a16="http://schemas.microsoft.com/office/drawing/2014/main" id="{83016DFB-9169-4FFA-A926-6D2A334626C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30" name="直線コネクタ 629">
          <a:extLst>
            <a:ext uri="{FF2B5EF4-FFF2-40B4-BE49-F238E27FC236}">
              <a16:creationId xmlns:a16="http://schemas.microsoft.com/office/drawing/2014/main" id="{8B772500-737C-4E5E-AF8D-AC8727D62B4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31" name="テキスト ボックス 630">
          <a:extLst>
            <a:ext uri="{FF2B5EF4-FFF2-40B4-BE49-F238E27FC236}">
              <a16:creationId xmlns:a16="http://schemas.microsoft.com/office/drawing/2014/main" id="{9B0A2C01-E6B7-405B-9DF6-E5E607AF434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32" name="直線コネクタ 631">
          <a:extLst>
            <a:ext uri="{FF2B5EF4-FFF2-40B4-BE49-F238E27FC236}">
              <a16:creationId xmlns:a16="http://schemas.microsoft.com/office/drawing/2014/main" id="{20AA91E5-B81B-44FB-8BB5-91B85B6B08C6}"/>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633" name="テキスト ボックス 632">
          <a:extLst>
            <a:ext uri="{FF2B5EF4-FFF2-40B4-BE49-F238E27FC236}">
              <a16:creationId xmlns:a16="http://schemas.microsoft.com/office/drawing/2014/main" id="{62FECB36-819E-40B2-8F29-704EF04732E7}"/>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4" name="直線コネクタ 633">
          <a:extLst>
            <a:ext uri="{FF2B5EF4-FFF2-40B4-BE49-F238E27FC236}">
              <a16:creationId xmlns:a16="http://schemas.microsoft.com/office/drawing/2014/main" id="{D30F41B1-44EF-4522-861B-5DE71CEEA6E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635" name="テキスト ボックス 634">
          <a:extLst>
            <a:ext uri="{FF2B5EF4-FFF2-40B4-BE49-F238E27FC236}">
              <a16:creationId xmlns:a16="http://schemas.microsoft.com/office/drawing/2014/main" id="{0B5472D9-CAAF-40D8-A0BF-62B3C4903934}"/>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6" name="【学校施設】&#10;有形固定資産減価償却率グラフ枠">
          <a:extLst>
            <a:ext uri="{FF2B5EF4-FFF2-40B4-BE49-F238E27FC236}">
              <a16:creationId xmlns:a16="http://schemas.microsoft.com/office/drawing/2014/main" id="{4EBC3A93-E30E-495C-B843-D59817682FDF}"/>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54</xdr:row>
      <xdr:rowOff>133894</xdr:rowOff>
    </xdr:from>
    <xdr:to>
      <xdr:col>85</xdr:col>
      <xdr:colOff>126364</xdr:colOff>
      <xdr:row>63</xdr:row>
      <xdr:rowOff>138793</xdr:rowOff>
    </xdr:to>
    <xdr:cxnSp macro="">
      <xdr:nvCxnSpPr>
        <xdr:cNvPr id="637" name="直線コネクタ 636">
          <a:extLst>
            <a:ext uri="{FF2B5EF4-FFF2-40B4-BE49-F238E27FC236}">
              <a16:creationId xmlns:a16="http://schemas.microsoft.com/office/drawing/2014/main" id="{27E4609E-59CA-4476-8D28-2487746EA59E}"/>
            </a:ext>
          </a:extLst>
        </xdr:cNvPr>
        <xdr:cNvCxnSpPr/>
      </xdr:nvCxnSpPr>
      <xdr:spPr>
        <a:xfrm flipV="1">
          <a:off x="16318864" y="9392194"/>
          <a:ext cx="0" cy="15479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142620</xdr:rowOff>
    </xdr:from>
    <xdr:ext cx="405111" cy="259045"/>
    <xdr:sp macro="" textlink="">
      <xdr:nvSpPr>
        <xdr:cNvPr id="638" name="【学校施設】&#10;有形固定資産減価償却率最小値テキスト">
          <a:extLst>
            <a:ext uri="{FF2B5EF4-FFF2-40B4-BE49-F238E27FC236}">
              <a16:creationId xmlns:a16="http://schemas.microsoft.com/office/drawing/2014/main" id="{5D8F16C8-092A-434E-959C-93355826AE84}"/>
            </a:ext>
          </a:extLst>
        </xdr:cNvPr>
        <xdr:cNvSpPr txBox="1"/>
      </xdr:nvSpPr>
      <xdr:spPr>
        <a:xfrm>
          <a:off x="16357600" y="10943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138793</xdr:rowOff>
    </xdr:from>
    <xdr:to>
      <xdr:col>86</xdr:col>
      <xdr:colOff>25400</xdr:colOff>
      <xdr:row>63</xdr:row>
      <xdr:rowOff>138793</xdr:rowOff>
    </xdr:to>
    <xdr:cxnSp macro="">
      <xdr:nvCxnSpPr>
        <xdr:cNvPr id="639" name="直線コネクタ 638">
          <a:extLst>
            <a:ext uri="{FF2B5EF4-FFF2-40B4-BE49-F238E27FC236}">
              <a16:creationId xmlns:a16="http://schemas.microsoft.com/office/drawing/2014/main" id="{D6150742-0FAA-4B8E-B355-77906031348B}"/>
            </a:ext>
          </a:extLst>
        </xdr:cNvPr>
        <xdr:cNvCxnSpPr/>
      </xdr:nvCxnSpPr>
      <xdr:spPr>
        <a:xfrm>
          <a:off x="16230600" y="109401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80571</xdr:rowOff>
    </xdr:from>
    <xdr:ext cx="405111" cy="259045"/>
    <xdr:sp macro="" textlink="">
      <xdr:nvSpPr>
        <xdr:cNvPr id="640" name="【学校施設】&#10;有形固定資産減価償却率最大値テキスト">
          <a:extLst>
            <a:ext uri="{FF2B5EF4-FFF2-40B4-BE49-F238E27FC236}">
              <a16:creationId xmlns:a16="http://schemas.microsoft.com/office/drawing/2014/main" id="{707F554A-E6A3-48C1-8B7F-6B670B9C09EA}"/>
            </a:ext>
          </a:extLst>
        </xdr:cNvPr>
        <xdr:cNvSpPr txBox="1"/>
      </xdr:nvSpPr>
      <xdr:spPr>
        <a:xfrm>
          <a:off x="16357600" y="9167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133894</xdr:rowOff>
    </xdr:from>
    <xdr:to>
      <xdr:col>86</xdr:col>
      <xdr:colOff>25400</xdr:colOff>
      <xdr:row>54</xdr:row>
      <xdr:rowOff>133894</xdr:rowOff>
    </xdr:to>
    <xdr:cxnSp macro="">
      <xdr:nvCxnSpPr>
        <xdr:cNvPr id="641" name="直線コネクタ 640">
          <a:extLst>
            <a:ext uri="{FF2B5EF4-FFF2-40B4-BE49-F238E27FC236}">
              <a16:creationId xmlns:a16="http://schemas.microsoft.com/office/drawing/2014/main" id="{EC06C35E-43BA-4EBA-AC4F-5113FFF1839E}"/>
            </a:ext>
          </a:extLst>
        </xdr:cNvPr>
        <xdr:cNvCxnSpPr/>
      </xdr:nvCxnSpPr>
      <xdr:spPr>
        <a:xfrm>
          <a:off x="16230600" y="93921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82749</xdr:rowOff>
    </xdr:from>
    <xdr:ext cx="405111" cy="259045"/>
    <xdr:sp macro="" textlink="">
      <xdr:nvSpPr>
        <xdr:cNvPr id="642" name="【学校施設】&#10;有形固定資産減価償却率平均値テキスト">
          <a:extLst>
            <a:ext uri="{FF2B5EF4-FFF2-40B4-BE49-F238E27FC236}">
              <a16:creationId xmlns:a16="http://schemas.microsoft.com/office/drawing/2014/main" id="{333521A0-A9EF-4362-A1D2-D2587E7FD5EC}"/>
            </a:ext>
          </a:extLst>
        </xdr:cNvPr>
        <xdr:cNvSpPr txBox="1"/>
      </xdr:nvSpPr>
      <xdr:spPr>
        <a:xfrm>
          <a:off x="16357600" y="101982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104322</xdr:rowOff>
    </xdr:from>
    <xdr:to>
      <xdr:col>85</xdr:col>
      <xdr:colOff>177800</xdr:colOff>
      <xdr:row>60</xdr:row>
      <xdr:rowOff>34472</xdr:rowOff>
    </xdr:to>
    <xdr:sp macro="" textlink="">
      <xdr:nvSpPr>
        <xdr:cNvPr id="643" name="フローチャート: 判断 642">
          <a:extLst>
            <a:ext uri="{FF2B5EF4-FFF2-40B4-BE49-F238E27FC236}">
              <a16:creationId xmlns:a16="http://schemas.microsoft.com/office/drawing/2014/main" id="{82599E36-8B84-452E-8152-587C1535E430}"/>
            </a:ext>
          </a:extLst>
        </xdr:cNvPr>
        <xdr:cNvSpPr/>
      </xdr:nvSpPr>
      <xdr:spPr>
        <a:xfrm>
          <a:off x="162687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68399</xdr:rowOff>
    </xdr:from>
    <xdr:to>
      <xdr:col>81</xdr:col>
      <xdr:colOff>101600</xdr:colOff>
      <xdr:row>59</xdr:row>
      <xdr:rowOff>169999</xdr:rowOff>
    </xdr:to>
    <xdr:sp macro="" textlink="">
      <xdr:nvSpPr>
        <xdr:cNvPr id="644" name="フローチャート: 判断 643">
          <a:extLst>
            <a:ext uri="{FF2B5EF4-FFF2-40B4-BE49-F238E27FC236}">
              <a16:creationId xmlns:a16="http://schemas.microsoft.com/office/drawing/2014/main" id="{D6F896A4-A867-40EE-93E1-F7C7D09A5AC4}"/>
            </a:ext>
          </a:extLst>
        </xdr:cNvPr>
        <xdr:cNvSpPr/>
      </xdr:nvSpPr>
      <xdr:spPr>
        <a:xfrm>
          <a:off x="15430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29210</xdr:rowOff>
    </xdr:from>
    <xdr:to>
      <xdr:col>76</xdr:col>
      <xdr:colOff>165100</xdr:colOff>
      <xdr:row>59</xdr:row>
      <xdr:rowOff>130810</xdr:rowOff>
    </xdr:to>
    <xdr:sp macro="" textlink="">
      <xdr:nvSpPr>
        <xdr:cNvPr id="645" name="フローチャート: 判断 644">
          <a:extLst>
            <a:ext uri="{FF2B5EF4-FFF2-40B4-BE49-F238E27FC236}">
              <a16:creationId xmlns:a16="http://schemas.microsoft.com/office/drawing/2014/main" id="{7383C6FC-5CDB-4A83-9BFF-A029219CCDB0}"/>
            </a:ext>
          </a:extLst>
        </xdr:cNvPr>
        <xdr:cNvSpPr/>
      </xdr:nvSpPr>
      <xdr:spPr>
        <a:xfrm>
          <a:off x="14541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19413</xdr:rowOff>
    </xdr:from>
    <xdr:to>
      <xdr:col>72</xdr:col>
      <xdr:colOff>38100</xdr:colOff>
      <xdr:row>59</xdr:row>
      <xdr:rowOff>121013</xdr:rowOff>
    </xdr:to>
    <xdr:sp macro="" textlink="">
      <xdr:nvSpPr>
        <xdr:cNvPr id="646" name="フローチャート: 判断 645">
          <a:extLst>
            <a:ext uri="{FF2B5EF4-FFF2-40B4-BE49-F238E27FC236}">
              <a16:creationId xmlns:a16="http://schemas.microsoft.com/office/drawing/2014/main" id="{16871383-2486-4641-A952-7CF24B46F5AE}"/>
            </a:ext>
          </a:extLst>
        </xdr:cNvPr>
        <xdr:cNvSpPr/>
      </xdr:nvSpPr>
      <xdr:spPr>
        <a:xfrm>
          <a:off x="13652500" y="10134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65133</xdr:rowOff>
    </xdr:from>
    <xdr:to>
      <xdr:col>67</xdr:col>
      <xdr:colOff>101600</xdr:colOff>
      <xdr:row>59</xdr:row>
      <xdr:rowOff>166733</xdr:rowOff>
    </xdr:to>
    <xdr:sp macro="" textlink="">
      <xdr:nvSpPr>
        <xdr:cNvPr id="647" name="フローチャート: 判断 646">
          <a:extLst>
            <a:ext uri="{FF2B5EF4-FFF2-40B4-BE49-F238E27FC236}">
              <a16:creationId xmlns:a16="http://schemas.microsoft.com/office/drawing/2014/main" id="{AAC22A77-363C-445B-9F18-09D833BD1514}"/>
            </a:ext>
          </a:extLst>
        </xdr:cNvPr>
        <xdr:cNvSpPr/>
      </xdr:nvSpPr>
      <xdr:spPr>
        <a:xfrm>
          <a:off x="12763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3CC19A9E-E55D-4DF7-B1D7-7DF22001BB52}"/>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9DFA3152-BF2E-4892-8E32-8B40951E038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4C4C9AFC-47F0-4011-8594-1133AE23444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51" name="テキスト ボックス 650">
          <a:extLst>
            <a:ext uri="{FF2B5EF4-FFF2-40B4-BE49-F238E27FC236}">
              <a16:creationId xmlns:a16="http://schemas.microsoft.com/office/drawing/2014/main" id="{EC107D5E-3658-4D3F-8A96-9B0C29ED6361}"/>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2" name="テキスト ボックス 651">
          <a:extLst>
            <a:ext uri="{FF2B5EF4-FFF2-40B4-BE49-F238E27FC236}">
              <a16:creationId xmlns:a16="http://schemas.microsoft.com/office/drawing/2014/main" id="{66528C37-9B4B-46EB-93E4-AF90C518B597}"/>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161472</xdr:rowOff>
    </xdr:from>
    <xdr:to>
      <xdr:col>85</xdr:col>
      <xdr:colOff>177800</xdr:colOff>
      <xdr:row>59</xdr:row>
      <xdr:rowOff>91622</xdr:rowOff>
    </xdr:to>
    <xdr:sp macro="" textlink="">
      <xdr:nvSpPr>
        <xdr:cNvPr id="653" name="楕円 652">
          <a:extLst>
            <a:ext uri="{FF2B5EF4-FFF2-40B4-BE49-F238E27FC236}">
              <a16:creationId xmlns:a16="http://schemas.microsoft.com/office/drawing/2014/main" id="{C2A2E247-BB8B-40E3-A5C2-6850BFD2FC13}"/>
            </a:ext>
          </a:extLst>
        </xdr:cNvPr>
        <xdr:cNvSpPr/>
      </xdr:nvSpPr>
      <xdr:spPr>
        <a:xfrm>
          <a:off x="16268700" y="10105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12899</xdr:rowOff>
    </xdr:from>
    <xdr:ext cx="405111" cy="259045"/>
    <xdr:sp macro="" textlink="">
      <xdr:nvSpPr>
        <xdr:cNvPr id="654" name="【学校施設】&#10;有形固定資産減価償却率該当値テキスト">
          <a:extLst>
            <a:ext uri="{FF2B5EF4-FFF2-40B4-BE49-F238E27FC236}">
              <a16:creationId xmlns:a16="http://schemas.microsoft.com/office/drawing/2014/main" id="{0C03FBD2-D3FC-4E45-9178-D4CB3A86D243}"/>
            </a:ext>
          </a:extLst>
        </xdr:cNvPr>
        <xdr:cNvSpPr txBox="1"/>
      </xdr:nvSpPr>
      <xdr:spPr>
        <a:xfrm>
          <a:off x="16357600" y="99569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105954</xdr:rowOff>
    </xdr:from>
    <xdr:to>
      <xdr:col>81</xdr:col>
      <xdr:colOff>101600</xdr:colOff>
      <xdr:row>59</xdr:row>
      <xdr:rowOff>36104</xdr:rowOff>
    </xdr:to>
    <xdr:sp macro="" textlink="">
      <xdr:nvSpPr>
        <xdr:cNvPr id="655" name="楕円 654">
          <a:extLst>
            <a:ext uri="{FF2B5EF4-FFF2-40B4-BE49-F238E27FC236}">
              <a16:creationId xmlns:a16="http://schemas.microsoft.com/office/drawing/2014/main" id="{C350F527-FC1F-47BD-9EC2-E9A170CF00A6}"/>
            </a:ext>
          </a:extLst>
        </xdr:cNvPr>
        <xdr:cNvSpPr/>
      </xdr:nvSpPr>
      <xdr:spPr>
        <a:xfrm>
          <a:off x="15430500" y="10050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156754</xdr:rowOff>
    </xdr:from>
    <xdr:to>
      <xdr:col>85</xdr:col>
      <xdr:colOff>127000</xdr:colOff>
      <xdr:row>59</xdr:row>
      <xdr:rowOff>40822</xdr:rowOff>
    </xdr:to>
    <xdr:cxnSp macro="">
      <xdr:nvCxnSpPr>
        <xdr:cNvPr id="656" name="直線コネクタ 655">
          <a:extLst>
            <a:ext uri="{FF2B5EF4-FFF2-40B4-BE49-F238E27FC236}">
              <a16:creationId xmlns:a16="http://schemas.microsoft.com/office/drawing/2014/main" id="{AD162F10-9600-4B77-A048-6F2B15298AD3}"/>
            </a:ext>
          </a:extLst>
        </xdr:cNvPr>
        <xdr:cNvCxnSpPr/>
      </xdr:nvCxnSpPr>
      <xdr:spPr>
        <a:xfrm>
          <a:off x="15481300" y="10100854"/>
          <a:ext cx="8382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60234</xdr:rowOff>
    </xdr:from>
    <xdr:to>
      <xdr:col>76</xdr:col>
      <xdr:colOff>165100</xdr:colOff>
      <xdr:row>58</xdr:row>
      <xdr:rowOff>161834</xdr:rowOff>
    </xdr:to>
    <xdr:sp macro="" textlink="">
      <xdr:nvSpPr>
        <xdr:cNvPr id="657" name="楕円 656">
          <a:extLst>
            <a:ext uri="{FF2B5EF4-FFF2-40B4-BE49-F238E27FC236}">
              <a16:creationId xmlns:a16="http://schemas.microsoft.com/office/drawing/2014/main" id="{1E0CF171-59B6-4DA6-9487-E70AC6DEE87D}"/>
            </a:ext>
          </a:extLst>
        </xdr:cNvPr>
        <xdr:cNvSpPr/>
      </xdr:nvSpPr>
      <xdr:spPr>
        <a:xfrm>
          <a:off x="14541500" y="10004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111034</xdr:rowOff>
    </xdr:from>
    <xdr:to>
      <xdr:col>81</xdr:col>
      <xdr:colOff>50800</xdr:colOff>
      <xdr:row>58</xdr:row>
      <xdr:rowOff>156754</xdr:rowOff>
    </xdr:to>
    <xdr:cxnSp macro="">
      <xdr:nvCxnSpPr>
        <xdr:cNvPr id="658" name="直線コネクタ 657">
          <a:extLst>
            <a:ext uri="{FF2B5EF4-FFF2-40B4-BE49-F238E27FC236}">
              <a16:creationId xmlns:a16="http://schemas.microsoft.com/office/drawing/2014/main" id="{B7B72277-B6AE-4089-B15D-113CFB41BAE8}"/>
            </a:ext>
          </a:extLst>
        </xdr:cNvPr>
        <xdr:cNvCxnSpPr/>
      </xdr:nvCxnSpPr>
      <xdr:spPr>
        <a:xfrm>
          <a:off x="14592300" y="1005513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56969</xdr:rowOff>
    </xdr:from>
    <xdr:to>
      <xdr:col>72</xdr:col>
      <xdr:colOff>38100</xdr:colOff>
      <xdr:row>58</xdr:row>
      <xdr:rowOff>158569</xdr:rowOff>
    </xdr:to>
    <xdr:sp macro="" textlink="">
      <xdr:nvSpPr>
        <xdr:cNvPr id="659" name="楕円 658">
          <a:extLst>
            <a:ext uri="{FF2B5EF4-FFF2-40B4-BE49-F238E27FC236}">
              <a16:creationId xmlns:a16="http://schemas.microsoft.com/office/drawing/2014/main" id="{B8100759-3956-46A6-87FA-24AEA8473F2A}"/>
            </a:ext>
          </a:extLst>
        </xdr:cNvPr>
        <xdr:cNvSpPr/>
      </xdr:nvSpPr>
      <xdr:spPr>
        <a:xfrm>
          <a:off x="13652500" y="100010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107769</xdr:rowOff>
    </xdr:from>
    <xdr:to>
      <xdr:col>76</xdr:col>
      <xdr:colOff>114300</xdr:colOff>
      <xdr:row>58</xdr:row>
      <xdr:rowOff>111034</xdr:rowOff>
    </xdr:to>
    <xdr:cxnSp macro="">
      <xdr:nvCxnSpPr>
        <xdr:cNvPr id="660" name="直線コネクタ 659">
          <a:extLst>
            <a:ext uri="{FF2B5EF4-FFF2-40B4-BE49-F238E27FC236}">
              <a16:creationId xmlns:a16="http://schemas.microsoft.com/office/drawing/2014/main" id="{E2C17DC0-729E-41FF-87A9-9C799D76DC9A}"/>
            </a:ext>
          </a:extLst>
        </xdr:cNvPr>
        <xdr:cNvCxnSpPr/>
      </xdr:nvCxnSpPr>
      <xdr:spPr>
        <a:xfrm>
          <a:off x="13703300" y="10051869"/>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58</xdr:row>
      <xdr:rowOff>37374</xdr:rowOff>
    </xdr:from>
    <xdr:to>
      <xdr:col>67</xdr:col>
      <xdr:colOff>101600</xdr:colOff>
      <xdr:row>58</xdr:row>
      <xdr:rowOff>138974</xdr:rowOff>
    </xdr:to>
    <xdr:sp macro="" textlink="">
      <xdr:nvSpPr>
        <xdr:cNvPr id="661" name="楕円 660">
          <a:extLst>
            <a:ext uri="{FF2B5EF4-FFF2-40B4-BE49-F238E27FC236}">
              <a16:creationId xmlns:a16="http://schemas.microsoft.com/office/drawing/2014/main" id="{71AC3D5A-F054-4272-AD4B-35D9CC00E02D}"/>
            </a:ext>
          </a:extLst>
        </xdr:cNvPr>
        <xdr:cNvSpPr/>
      </xdr:nvSpPr>
      <xdr:spPr>
        <a:xfrm>
          <a:off x="12763500" y="998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88174</xdr:rowOff>
    </xdr:from>
    <xdr:to>
      <xdr:col>71</xdr:col>
      <xdr:colOff>177800</xdr:colOff>
      <xdr:row>58</xdr:row>
      <xdr:rowOff>107769</xdr:rowOff>
    </xdr:to>
    <xdr:cxnSp macro="">
      <xdr:nvCxnSpPr>
        <xdr:cNvPr id="662" name="直線コネクタ 661">
          <a:extLst>
            <a:ext uri="{FF2B5EF4-FFF2-40B4-BE49-F238E27FC236}">
              <a16:creationId xmlns:a16="http://schemas.microsoft.com/office/drawing/2014/main" id="{DEE9447E-D753-4560-B094-87AE2B9C33C9}"/>
            </a:ext>
          </a:extLst>
        </xdr:cNvPr>
        <xdr:cNvCxnSpPr/>
      </xdr:nvCxnSpPr>
      <xdr:spPr>
        <a:xfrm>
          <a:off x="12814300" y="1003227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161126</xdr:rowOff>
    </xdr:from>
    <xdr:ext cx="405111" cy="259045"/>
    <xdr:sp macro="" textlink="">
      <xdr:nvSpPr>
        <xdr:cNvPr id="663" name="n_1aveValue【学校施設】&#10;有形固定資産減価償却率">
          <a:extLst>
            <a:ext uri="{FF2B5EF4-FFF2-40B4-BE49-F238E27FC236}">
              <a16:creationId xmlns:a16="http://schemas.microsoft.com/office/drawing/2014/main" id="{379BB849-3C6D-4183-BB59-58D1B855CA41}"/>
            </a:ext>
          </a:extLst>
        </xdr:cNvPr>
        <xdr:cNvSpPr txBox="1"/>
      </xdr:nvSpPr>
      <xdr:spPr>
        <a:xfrm>
          <a:off x="15266044" y="102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121937</xdr:rowOff>
    </xdr:from>
    <xdr:ext cx="405111" cy="259045"/>
    <xdr:sp macro="" textlink="">
      <xdr:nvSpPr>
        <xdr:cNvPr id="664" name="n_2aveValue【学校施設】&#10;有形固定資産減価償却率">
          <a:extLst>
            <a:ext uri="{FF2B5EF4-FFF2-40B4-BE49-F238E27FC236}">
              <a16:creationId xmlns:a16="http://schemas.microsoft.com/office/drawing/2014/main" id="{BD3602D1-98A1-41D5-8C4E-BEECFBE177BC}"/>
            </a:ext>
          </a:extLst>
        </xdr:cNvPr>
        <xdr:cNvSpPr txBox="1"/>
      </xdr:nvSpPr>
      <xdr:spPr>
        <a:xfrm>
          <a:off x="14389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112140</xdr:rowOff>
    </xdr:from>
    <xdr:ext cx="405111" cy="259045"/>
    <xdr:sp macro="" textlink="">
      <xdr:nvSpPr>
        <xdr:cNvPr id="665" name="n_3aveValue【学校施設】&#10;有形固定資産減価償却率">
          <a:extLst>
            <a:ext uri="{FF2B5EF4-FFF2-40B4-BE49-F238E27FC236}">
              <a16:creationId xmlns:a16="http://schemas.microsoft.com/office/drawing/2014/main" id="{803AE402-91AF-4DCD-B476-E275ACF977AE}"/>
            </a:ext>
          </a:extLst>
        </xdr:cNvPr>
        <xdr:cNvSpPr txBox="1"/>
      </xdr:nvSpPr>
      <xdr:spPr>
        <a:xfrm>
          <a:off x="13500744" y="102276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157860</xdr:rowOff>
    </xdr:from>
    <xdr:ext cx="405111" cy="259045"/>
    <xdr:sp macro="" textlink="">
      <xdr:nvSpPr>
        <xdr:cNvPr id="666" name="n_4aveValue【学校施設】&#10;有形固定資産減価償却率">
          <a:extLst>
            <a:ext uri="{FF2B5EF4-FFF2-40B4-BE49-F238E27FC236}">
              <a16:creationId xmlns:a16="http://schemas.microsoft.com/office/drawing/2014/main" id="{AD1869CC-F741-43C6-80F4-AF5057D1D3C7}"/>
            </a:ext>
          </a:extLst>
        </xdr:cNvPr>
        <xdr:cNvSpPr txBox="1"/>
      </xdr:nvSpPr>
      <xdr:spPr>
        <a:xfrm>
          <a:off x="12611744" y="102734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52631</xdr:rowOff>
    </xdr:from>
    <xdr:ext cx="405111" cy="259045"/>
    <xdr:sp macro="" textlink="">
      <xdr:nvSpPr>
        <xdr:cNvPr id="667" name="n_1mainValue【学校施設】&#10;有形固定資産減価償却率">
          <a:extLst>
            <a:ext uri="{FF2B5EF4-FFF2-40B4-BE49-F238E27FC236}">
              <a16:creationId xmlns:a16="http://schemas.microsoft.com/office/drawing/2014/main" id="{8C113F3C-8A86-4DD0-BD50-F2B4FBCB9CB9}"/>
            </a:ext>
          </a:extLst>
        </xdr:cNvPr>
        <xdr:cNvSpPr txBox="1"/>
      </xdr:nvSpPr>
      <xdr:spPr>
        <a:xfrm>
          <a:off x="15266044" y="98252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6911</xdr:rowOff>
    </xdr:from>
    <xdr:ext cx="405111" cy="259045"/>
    <xdr:sp macro="" textlink="">
      <xdr:nvSpPr>
        <xdr:cNvPr id="668" name="n_2mainValue【学校施設】&#10;有形固定資産減価償却率">
          <a:extLst>
            <a:ext uri="{FF2B5EF4-FFF2-40B4-BE49-F238E27FC236}">
              <a16:creationId xmlns:a16="http://schemas.microsoft.com/office/drawing/2014/main" id="{BDF8F7B4-E427-44DA-8BCC-4C43BBBF2958}"/>
            </a:ext>
          </a:extLst>
        </xdr:cNvPr>
        <xdr:cNvSpPr txBox="1"/>
      </xdr:nvSpPr>
      <xdr:spPr>
        <a:xfrm>
          <a:off x="14389744" y="9779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3646</xdr:rowOff>
    </xdr:from>
    <xdr:ext cx="405111" cy="259045"/>
    <xdr:sp macro="" textlink="">
      <xdr:nvSpPr>
        <xdr:cNvPr id="669" name="n_3mainValue【学校施設】&#10;有形固定資産減価償却率">
          <a:extLst>
            <a:ext uri="{FF2B5EF4-FFF2-40B4-BE49-F238E27FC236}">
              <a16:creationId xmlns:a16="http://schemas.microsoft.com/office/drawing/2014/main" id="{02105241-BB89-4B11-935C-7995D6E1CA06}"/>
            </a:ext>
          </a:extLst>
        </xdr:cNvPr>
        <xdr:cNvSpPr txBox="1"/>
      </xdr:nvSpPr>
      <xdr:spPr>
        <a:xfrm>
          <a:off x="13500744" y="9776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155501</xdr:rowOff>
    </xdr:from>
    <xdr:ext cx="405111" cy="259045"/>
    <xdr:sp macro="" textlink="">
      <xdr:nvSpPr>
        <xdr:cNvPr id="670" name="n_4mainValue【学校施設】&#10;有形固定資産減価償却率">
          <a:extLst>
            <a:ext uri="{FF2B5EF4-FFF2-40B4-BE49-F238E27FC236}">
              <a16:creationId xmlns:a16="http://schemas.microsoft.com/office/drawing/2014/main" id="{43F4846E-13B3-402D-A973-E2B37187B91D}"/>
            </a:ext>
          </a:extLst>
        </xdr:cNvPr>
        <xdr:cNvSpPr txBox="1"/>
      </xdr:nvSpPr>
      <xdr:spPr>
        <a:xfrm>
          <a:off x="12611744" y="975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71" name="正方形/長方形 670">
          <a:extLst>
            <a:ext uri="{FF2B5EF4-FFF2-40B4-BE49-F238E27FC236}">
              <a16:creationId xmlns:a16="http://schemas.microsoft.com/office/drawing/2014/main" id="{491C5890-FBD7-4B6C-AD40-FC51A1D887B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2" name="正方形/長方形 671">
          <a:extLst>
            <a:ext uri="{FF2B5EF4-FFF2-40B4-BE49-F238E27FC236}">
              <a16:creationId xmlns:a16="http://schemas.microsoft.com/office/drawing/2014/main" id="{2FE501C6-BE72-42A7-B81D-760898672CE5}"/>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3" name="正方形/長方形 672">
          <a:extLst>
            <a:ext uri="{FF2B5EF4-FFF2-40B4-BE49-F238E27FC236}">
              <a16:creationId xmlns:a16="http://schemas.microsoft.com/office/drawing/2014/main" id="{24127D4A-9A46-41F1-8282-9617291799A1}"/>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4" name="正方形/長方形 673">
          <a:extLst>
            <a:ext uri="{FF2B5EF4-FFF2-40B4-BE49-F238E27FC236}">
              <a16:creationId xmlns:a16="http://schemas.microsoft.com/office/drawing/2014/main" id="{142438A6-5850-4B4A-9EF0-D28DBFE15676}"/>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5" name="正方形/長方形 674">
          <a:extLst>
            <a:ext uri="{FF2B5EF4-FFF2-40B4-BE49-F238E27FC236}">
              <a16:creationId xmlns:a16="http://schemas.microsoft.com/office/drawing/2014/main" id="{377F7F7D-DC9D-48E0-B8E7-7F8A47D6DD6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6" name="正方形/長方形 675">
          <a:extLst>
            <a:ext uri="{FF2B5EF4-FFF2-40B4-BE49-F238E27FC236}">
              <a16:creationId xmlns:a16="http://schemas.microsoft.com/office/drawing/2014/main" id="{4D9CE3B2-6370-4A12-B6A8-D9F5466F060D}"/>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7" name="正方形/長方形 676">
          <a:extLst>
            <a:ext uri="{FF2B5EF4-FFF2-40B4-BE49-F238E27FC236}">
              <a16:creationId xmlns:a16="http://schemas.microsoft.com/office/drawing/2014/main" id="{BD0E9C98-B4AA-4210-9206-667F1CEE00B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8" name="正方形/長方形 677">
          <a:extLst>
            <a:ext uri="{FF2B5EF4-FFF2-40B4-BE49-F238E27FC236}">
              <a16:creationId xmlns:a16="http://schemas.microsoft.com/office/drawing/2014/main" id="{35E51238-4EFE-4F65-904C-19FEF167435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9" name="テキスト ボックス 678">
          <a:extLst>
            <a:ext uri="{FF2B5EF4-FFF2-40B4-BE49-F238E27FC236}">
              <a16:creationId xmlns:a16="http://schemas.microsoft.com/office/drawing/2014/main" id="{8B829679-6FA1-4BA6-8147-5CAADC02AFE5}"/>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80" name="直線コネクタ 679">
          <a:extLst>
            <a:ext uri="{FF2B5EF4-FFF2-40B4-BE49-F238E27FC236}">
              <a16:creationId xmlns:a16="http://schemas.microsoft.com/office/drawing/2014/main" id="{E45BAE0C-42C2-4967-AF25-9B4A7995455C}"/>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681" name="テキスト ボックス 680">
          <a:extLst>
            <a:ext uri="{FF2B5EF4-FFF2-40B4-BE49-F238E27FC236}">
              <a16:creationId xmlns:a16="http://schemas.microsoft.com/office/drawing/2014/main" id="{636D2197-C3E4-4DDE-995B-1E56F96D5357}"/>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682" name="直線コネクタ 681">
          <a:extLst>
            <a:ext uri="{FF2B5EF4-FFF2-40B4-BE49-F238E27FC236}">
              <a16:creationId xmlns:a16="http://schemas.microsoft.com/office/drawing/2014/main" id="{245E5B87-D20E-4855-9EBC-8D6490FCD94B}"/>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3" name="テキスト ボックス 682">
          <a:extLst>
            <a:ext uri="{FF2B5EF4-FFF2-40B4-BE49-F238E27FC236}">
              <a16:creationId xmlns:a16="http://schemas.microsoft.com/office/drawing/2014/main" id="{5C02E95A-4229-4918-ACFD-A32517D81201}"/>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4" name="直線コネクタ 683">
          <a:extLst>
            <a:ext uri="{FF2B5EF4-FFF2-40B4-BE49-F238E27FC236}">
              <a16:creationId xmlns:a16="http://schemas.microsoft.com/office/drawing/2014/main" id="{E53703CB-76E2-42DD-A397-41FC94C6CA6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5" name="テキスト ボックス 684">
          <a:extLst>
            <a:ext uri="{FF2B5EF4-FFF2-40B4-BE49-F238E27FC236}">
              <a16:creationId xmlns:a16="http://schemas.microsoft.com/office/drawing/2014/main" id="{20ECC5A5-80C2-45FF-A7BF-70CE78733A6F}"/>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6" name="直線コネクタ 685">
          <a:extLst>
            <a:ext uri="{FF2B5EF4-FFF2-40B4-BE49-F238E27FC236}">
              <a16:creationId xmlns:a16="http://schemas.microsoft.com/office/drawing/2014/main" id="{5B2BBC45-17AD-4923-874A-206836946337}"/>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7" name="テキスト ボックス 686">
          <a:extLst>
            <a:ext uri="{FF2B5EF4-FFF2-40B4-BE49-F238E27FC236}">
              <a16:creationId xmlns:a16="http://schemas.microsoft.com/office/drawing/2014/main" id="{4B3B3597-CAD7-4901-B822-BFB58A7C2847}"/>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8" name="直線コネクタ 687">
          <a:extLst>
            <a:ext uri="{FF2B5EF4-FFF2-40B4-BE49-F238E27FC236}">
              <a16:creationId xmlns:a16="http://schemas.microsoft.com/office/drawing/2014/main" id="{FBDA889E-7FE5-4D17-9B6E-DD59BDB3E287}"/>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9" name="テキスト ボックス 688">
          <a:extLst>
            <a:ext uri="{FF2B5EF4-FFF2-40B4-BE49-F238E27FC236}">
              <a16:creationId xmlns:a16="http://schemas.microsoft.com/office/drawing/2014/main" id="{30686F43-A7AA-4D54-86EC-871C0CC8629F}"/>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90" name="直線コネクタ 689">
          <a:extLst>
            <a:ext uri="{FF2B5EF4-FFF2-40B4-BE49-F238E27FC236}">
              <a16:creationId xmlns:a16="http://schemas.microsoft.com/office/drawing/2014/main" id="{4CF9F451-AA0C-4B5E-8D36-47815A4C3F7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91" name="テキスト ボックス 690">
          <a:extLst>
            <a:ext uri="{FF2B5EF4-FFF2-40B4-BE49-F238E27FC236}">
              <a16:creationId xmlns:a16="http://schemas.microsoft.com/office/drawing/2014/main" id="{3922BA38-EC0A-493A-A5F1-5D99B424BE97}"/>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92" name="直線コネクタ 691">
          <a:extLst>
            <a:ext uri="{FF2B5EF4-FFF2-40B4-BE49-F238E27FC236}">
              <a16:creationId xmlns:a16="http://schemas.microsoft.com/office/drawing/2014/main" id="{1492B21E-15F3-4A63-9BF9-7F7AEDF5BBF1}"/>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3" name="テキスト ボックス 692">
          <a:extLst>
            <a:ext uri="{FF2B5EF4-FFF2-40B4-BE49-F238E27FC236}">
              <a16:creationId xmlns:a16="http://schemas.microsoft.com/office/drawing/2014/main" id="{B46E2BE4-E78E-4762-9238-821247878F7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4" name="【学校施設】&#10;一人当たり面積グラフ枠">
          <a:extLst>
            <a:ext uri="{FF2B5EF4-FFF2-40B4-BE49-F238E27FC236}">
              <a16:creationId xmlns:a16="http://schemas.microsoft.com/office/drawing/2014/main" id="{8757A078-CD5A-4948-8213-9E2C622D525F}"/>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9525</xdr:rowOff>
    </xdr:from>
    <xdr:to>
      <xdr:col>116</xdr:col>
      <xdr:colOff>62864</xdr:colOff>
      <xdr:row>64</xdr:row>
      <xdr:rowOff>25908</xdr:rowOff>
    </xdr:to>
    <xdr:cxnSp macro="">
      <xdr:nvCxnSpPr>
        <xdr:cNvPr id="695" name="直線コネクタ 694">
          <a:extLst>
            <a:ext uri="{FF2B5EF4-FFF2-40B4-BE49-F238E27FC236}">
              <a16:creationId xmlns:a16="http://schemas.microsoft.com/office/drawing/2014/main" id="{DA5E6589-AD93-4F6C-A1E1-A9ECCBBAA029}"/>
            </a:ext>
          </a:extLst>
        </xdr:cNvPr>
        <xdr:cNvCxnSpPr/>
      </xdr:nvCxnSpPr>
      <xdr:spPr>
        <a:xfrm flipV="1">
          <a:off x="22160864" y="9782175"/>
          <a:ext cx="0" cy="1216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29735</xdr:rowOff>
    </xdr:from>
    <xdr:ext cx="469744" cy="259045"/>
    <xdr:sp macro="" textlink="">
      <xdr:nvSpPr>
        <xdr:cNvPr id="696" name="【学校施設】&#10;一人当たり面積最小値テキスト">
          <a:extLst>
            <a:ext uri="{FF2B5EF4-FFF2-40B4-BE49-F238E27FC236}">
              <a16:creationId xmlns:a16="http://schemas.microsoft.com/office/drawing/2014/main" id="{6E0A8D03-6386-4D10-8BA3-B158B2A8E2D3}"/>
            </a:ext>
          </a:extLst>
        </xdr:cNvPr>
        <xdr:cNvSpPr txBox="1"/>
      </xdr:nvSpPr>
      <xdr:spPr>
        <a:xfrm>
          <a:off x="22199600" y="11002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25908</xdr:rowOff>
    </xdr:from>
    <xdr:to>
      <xdr:col>116</xdr:col>
      <xdr:colOff>152400</xdr:colOff>
      <xdr:row>64</xdr:row>
      <xdr:rowOff>25908</xdr:rowOff>
    </xdr:to>
    <xdr:cxnSp macro="">
      <xdr:nvCxnSpPr>
        <xdr:cNvPr id="697" name="直線コネクタ 696">
          <a:extLst>
            <a:ext uri="{FF2B5EF4-FFF2-40B4-BE49-F238E27FC236}">
              <a16:creationId xmlns:a16="http://schemas.microsoft.com/office/drawing/2014/main" id="{ABBE93FF-ADF1-4F7C-8925-EE2C595FBDC3}"/>
            </a:ext>
          </a:extLst>
        </xdr:cNvPr>
        <xdr:cNvCxnSpPr/>
      </xdr:nvCxnSpPr>
      <xdr:spPr>
        <a:xfrm>
          <a:off x="22072600" y="10998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127652</xdr:rowOff>
    </xdr:from>
    <xdr:ext cx="469744" cy="259045"/>
    <xdr:sp macro="" textlink="">
      <xdr:nvSpPr>
        <xdr:cNvPr id="698" name="【学校施設】&#10;一人当たり面積最大値テキスト">
          <a:extLst>
            <a:ext uri="{FF2B5EF4-FFF2-40B4-BE49-F238E27FC236}">
              <a16:creationId xmlns:a16="http://schemas.microsoft.com/office/drawing/2014/main" id="{B3D2A1FE-70C2-400D-83DE-3DC6FBCCBEC1}"/>
            </a:ext>
          </a:extLst>
        </xdr:cNvPr>
        <xdr:cNvSpPr txBox="1"/>
      </xdr:nvSpPr>
      <xdr:spPr>
        <a:xfrm>
          <a:off x="22199600" y="9557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9525</xdr:rowOff>
    </xdr:from>
    <xdr:to>
      <xdr:col>116</xdr:col>
      <xdr:colOff>152400</xdr:colOff>
      <xdr:row>57</xdr:row>
      <xdr:rowOff>9525</xdr:rowOff>
    </xdr:to>
    <xdr:cxnSp macro="">
      <xdr:nvCxnSpPr>
        <xdr:cNvPr id="699" name="直線コネクタ 698">
          <a:extLst>
            <a:ext uri="{FF2B5EF4-FFF2-40B4-BE49-F238E27FC236}">
              <a16:creationId xmlns:a16="http://schemas.microsoft.com/office/drawing/2014/main" id="{17CAD788-45C0-4E63-A2C8-2CD6ADB49A39}"/>
            </a:ext>
          </a:extLst>
        </xdr:cNvPr>
        <xdr:cNvCxnSpPr/>
      </xdr:nvCxnSpPr>
      <xdr:spPr>
        <a:xfrm>
          <a:off x="22072600" y="978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169181</xdr:rowOff>
    </xdr:from>
    <xdr:ext cx="469744" cy="259045"/>
    <xdr:sp macro="" textlink="">
      <xdr:nvSpPr>
        <xdr:cNvPr id="700" name="【学校施設】&#10;一人当たり面積平均値テキスト">
          <a:extLst>
            <a:ext uri="{FF2B5EF4-FFF2-40B4-BE49-F238E27FC236}">
              <a16:creationId xmlns:a16="http://schemas.microsoft.com/office/drawing/2014/main" id="{F5C05FB6-CA0D-4B9E-B526-6DB205657C4A}"/>
            </a:ext>
          </a:extLst>
        </xdr:cNvPr>
        <xdr:cNvSpPr txBox="1"/>
      </xdr:nvSpPr>
      <xdr:spPr>
        <a:xfrm>
          <a:off x="22199600" y="106276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19304</xdr:rowOff>
    </xdr:from>
    <xdr:to>
      <xdr:col>116</xdr:col>
      <xdr:colOff>114300</xdr:colOff>
      <xdr:row>62</xdr:row>
      <xdr:rowOff>120904</xdr:rowOff>
    </xdr:to>
    <xdr:sp macro="" textlink="">
      <xdr:nvSpPr>
        <xdr:cNvPr id="701" name="フローチャート: 判断 700">
          <a:extLst>
            <a:ext uri="{FF2B5EF4-FFF2-40B4-BE49-F238E27FC236}">
              <a16:creationId xmlns:a16="http://schemas.microsoft.com/office/drawing/2014/main" id="{0CA37228-AAF9-433D-B8D1-FB1775A30307}"/>
            </a:ext>
          </a:extLst>
        </xdr:cNvPr>
        <xdr:cNvSpPr/>
      </xdr:nvSpPr>
      <xdr:spPr>
        <a:xfrm>
          <a:off x="22110700" y="1064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14732</xdr:rowOff>
    </xdr:from>
    <xdr:to>
      <xdr:col>112</xdr:col>
      <xdr:colOff>38100</xdr:colOff>
      <xdr:row>62</xdr:row>
      <xdr:rowOff>116332</xdr:rowOff>
    </xdr:to>
    <xdr:sp macro="" textlink="">
      <xdr:nvSpPr>
        <xdr:cNvPr id="702" name="フローチャート: 判断 701">
          <a:extLst>
            <a:ext uri="{FF2B5EF4-FFF2-40B4-BE49-F238E27FC236}">
              <a16:creationId xmlns:a16="http://schemas.microsoft.com/office/drawing/2014/main" id="{CA3A9F0E-B7E8-46B7-834D-801AB29B5715}"/>
            </a:ext>
          </a:extLst>
        </xdr:cNvPr>
        <xdr:cNvSpPr/>
      </xdr:nvSpPr>
      <xdr:spPr>
        <a:xfrm>
          <a:off x="21272500" y="1064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13208</xdr:rowOff>
    </xdr:from>
    <xdr:to>
      <xdr:col>107</xdr:col>
      <xdr:colOff>101600</xdr:colOff>
      <xdr:row>62</xdr:row>
      <xdr:rowOff>114808</xdr:rowOff>
    </xdr:to>
    <xdr:sp macro="" textlink="">
      <xdr:nvSpPr>
        <xdr:cNvPr id="703" name="フローチャート: 判断 702">
          <a:extLst>
            <a:ext uri="{FF2B5EF4-FFF2-40B4-BE49-F238E27FC236}">
              <a16:creationId xmlns:a16="http://schemas.microsoft.com/office/drawing/2014/main" id="{FB1FEF55-9B38-4122-8DF9-6CB3B46C9D35}"/>
            </a:ext>
          </a:extLst>
        </xdr:cNvPr>
        <xdr:cNvSpPr/>
      </xdr:nvSpPr>
      <xdr:spPr>
        <a:xfrm>
          <a:off x="20383500" y="1064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9398</xdr:rowOff>
    </xdr:from>
    <xdr:to>
      <xdr:col>102</xdr:col>
      <xdr:colOff>165100</xdr:colOff>
      <xdr:row>62</xdr:row>
      <xdr:rowOff>110998</xdr:rowOff>
    </xdr:to>
    <xdr:sp macro="" textlink="">
      <xdr:nvSpPr>
        <xdr:cNvPr id="704" name="フローチャート: 判断 703">
          <a:extLst>
            <a:ext uri="{FF2B5EF4-FFF2-40B4-BE49-F238E27FC236}">
              <a16:creationId xmlns:a16="http://schemas.microsoft.com/office/drawing/2014/main" id="{A08E563D-BAE1-4EBF-A09F-71E94181FFA8}"/>
            </a:ext>
          </a:extLst>
        </xdr:cNvPr>
        <xdr:cNvSpPr/>
      </xdr:nvSpPr>
      <xdr:spPr>
        <a:xfrm>
          <a:off x="19494500" y="10639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8636</xdr:rowOff>
    </xdr:from>
    <xdr:to>
      <xdr:col>98</xdr:col>
      <xdr:colOff>38100</xdr:colOff>
      <xdr:row>62</xdr:row>
      <xdr:rowOff>110236</xdr:rowOff>
    </xdr:to>
    <xdr:sp macro="" textlink="">
      <xdr:nvSpPr>
        <xdr:cNvPr id="705" name="フローチャート: 判断 704">
          <a:extLst>
            <a:ext uri="{FF2B5EF4-FFF2-40B4-BE49-F238E27FC236}">
              <a16:creationId xmlns:a16="http://schemas.microsoft.com/office/drawing/2014/main" id="{4D80312C-E8C5-45BB-9C45-787B017EF0AF}"/>
            </a:ext>
          </a:extLst>
        </xdr:cNvPr>
        <xdr:cNvSpPr/>
      </xdr:nvSpPr>
      <xdr:spPr>
        <a:xfrm>
          <a:off x="18605500" y="10638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6BDCDBC6-D332-4EDB-A3A3-5BD929E591A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F075D9B4-BB06-4081-937F-2D1432FB4429}"/>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8" name="テキスト ボックス 707">
          <a:extLst>
            <a:ext uri="{FF2B5EF4-FFF2-40B4-BE49-F238E27FC236}">
              <a16:creationId xmlns:a16="http://schemas.microsoft.com/office/drawing/2014/main" id="{31AB5F52-1B68-4052-9E0B-B69886CCC07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9" name="テキスト ボックス 708">
          <a:extLst>
            <a:ext uri="{FF2B5EF4-FFF2-40B4-BE49-F238E27FC236}">
              <a16:creationId xmlns:a16="http://schemas.microsoft.com/office/drawing/2014/main" id="{2D381764-D967-4B67-B615-1CC481A4E5DE}"/>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10" name="テキスト ボックス 709">
          <a:extLst>
            <a:ext uri="{FF2B5EF4-FFF2-40B4-BE49-F238E27FC236}">
              <a16:creationId xmlns:a16="http://schemas.microsoft.com/office/drawing/2014/main" id="{5D75ED5F-FB75-4887-BE22-16AB75F5C83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130175</xdr:rowOff>
    </xdr:from>
    <xdr:to>
      <xdr:col>116</xdr:col>
      <xdr:colOff>114300</xdr:colOff>
      <xdr:row>57</xdr:row>
      <xdr:rowOff>60325</xdr:rowOff>
    </xdr:to>
    <xdr:sp macro="" textlink="">
      <xdr:nvSpPr>
        <xdr:cNvPr id="711" name="楕円 710">
          <a:extLst>
            <a:ext uri="{FF2B5EF4-FFF2-40B4-BE49-F238E27FC236}">
              <a16:creationId xmlns:a16="http://schemas.microsoft.com/office/drawing/2014/main" id="{D15D4A56-2572-4F72-8782-28EF524E5D8D}"/>
            </a:ext>
          </a:extLst>
        </xdr:cNvPr>
        <xdr:cNvSpPr/>
      </xdr:nvSpPr>
      <xdr:spPr>
        <a:xfrm>
          <a:off x="22110700" y="97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56</xdr:row>
      <xdr:rowOff>83202</xdr:rowOff>
    </xdr:from>
    <xdr:ext cx="469744" cy="259045"/>
    <xdr:sp macro="" textlink="">
      <xdr:nvSpPr>
        <xdr:cNvPr id="712" name="【学校施設】&#10;一人当たり面積該当値テキスト">
          <a:extLst>
            <a:ext uri="{FF2B5EF4-FFF2-40B4-BE49-F238E27FC236}">
              <a16:creationId xmlns:a16="http://schemas.microsoft.com/office/drawing/2014/main" id="{54694681-92A2-4E6E-AD0B-B65DB5A1AA72}"/>
            </a:ext>
          </a:extLst>
        </xdr:cNvPr>
        <xdr:cNvSpPr txBox="1"/>
      </xdr:nvSpPr>
      <xdr:spPr>
        <a:xfrm>
          <a:off x="22199600" y="96844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3683</xdr:rowOff>
    </xdr:from>
    <xdr:to>
      <xdr:col>112</xdr:col>
      <xdr:colOff>38100</xdr:colOff>
      <xdr:row>57</xdr:row>
      <xdr:rowOff>105283</xdr:rowOff>
    </xdr:to>
    <xdr:sp macro="" textlink="">
      <xdr:nvSpPr>
        <xdr:cNvPr id="713" name="楕円 712">
          <a:extLst>
            <a:ext uri="{FF2B5EF4-FFF2-40B4-BE49-F238E27FC236}">
              <a16:creationId xmlns:a16="http://schemas.microsoft.com/office/drawing/2014/main" id="{C71C334C-93FB-4AA0-BB4D-449BAD773ACA}"/>
            </a:ext>
          </a:extLst>
        </xdr:cNvPr>
        <xdr:cNvSpPr/>
      </xdr:nvSpPr>
      <xdr:spPr>
        <a:xfrm>
          <a:off x="21272500" y="9776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57</xdr:row>
      <xdr:rowOff>9525</xdr:rowOff>
    </xdr:from>
    <xdr:to>
      <xdr:col>116</xdr:col>
      <xdr:colOff>63500</xdr:colOff>
      <xdr:row>57</xdr:row>
      <xdr:rowOff>54483</xdr:rowOff>
    </xdr:to>
    <xdr:cxnSp macro="">
      <xdr:nvCxnSpPr>
        <xdr:cNvPr id="714" name="直線コネクタ 713">
          <a:extLst>
            <a:ext uri="{FF2B5EF4-FFF2-40B4-BE49-F238E27FC236}">
              <a16:creationId xmlns:a16="http://schemas.microsoft.com/office/drawing/2014/main" id="{8613EB85-5BE0-4CA3-AA9A-75F409F379A7}"/>
            </a:ext>
          </a:extLst>
        </xdr:cNvPr>
        <xdr:cNvCxnSpPr/>
      </xdr:nvCxnSpPr>
      <xdr:spPr>
        <a:xfrm flipV="1">
          <a:off x="21323300" y="9782175"/>
          <a:ext cx="838200" cy="44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41402</xdr:rowOff>
    </xdr:from>
    <xdr:to>
      <xdr:col>107</xdr:col>
      <xdr:colOff>101600</xdr:colOff>
      <xdr:row>57</xdr:row>
      <xdr:rowOff>143002</xdr:rowOff>
    </xdr:to>
    <xdr:sp macro="" textlink="">
      <xdr:nvSpPr>
        <xdr:cNvPr id="715" name="楕円 714">
          <a:extLst>
            <a:ext uri="{FF2B5EF4-FFF2-40B4-BE49-F238E27FC236}">
              <a16:creationId xmlns:a16="http://schemas.microsoft.com/office/drawing/2014/main" id="{DF681797-A93D-4AD6-8F94-7500D25EC5F6}"/>
            </a:ext>
          </a:extLst>
        </xdr:cNvPr>
        <xdr:cNvSpPr/>
      </xdr:nvSpPr>
      <xdr:spPr>
        <a:xfrm>
          <a:off x="20383500" y="98140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54483</xdr:rowOff>
    </xdr:from>
    <xdr:to>
      <xdr:col>111</xdr:col>
      <xdr:colOff>177800</xdr:colOff>
      <xdr:row>57</xdr:row>
      <xdr:rowOff>92202</xdr:rowOff>
    </xdr:to>
    <xdr:cxnSp macro="">
      <xdr:nvCxnSpPr>
        <xdr:cNvPr id="716" name="直線コネクタ 715">
          <a:extLst>
            <a:ext uri="{FF2B5EF4-FFF2-40B4-BE49-F238E27FC236}">
              <a16:creationId xmlns:a16="http://schemas.microsoft.com/office/drawing/2014/main" id="{089E9E08-8E04-45DF-8C4A-E2FA44022F78}"/>
            </a:ext>
          </a:extLst>
        </xdr:cNvPr>
        <xdr:cNvCxnSpPr/>
      </xdr:nvCxnSpPr>
      <xdr:spPr>
        <a:xfrm flipV="1">
          <a:off x="20434300" y="9827133"/>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79121</xdr:rowOff>
    </xdr:from>
    <xdr:to>
      <xdr:col>102</xdr:col>
      <xdr:colOff>165100</xdr:colOff>
      <xdr:row>58</xdr:row>
      <xdr:rowOff>9271</xdr:rowOff>
    </xdr:to>
    <xdr:sp macro="" textlink="">
      <xdr:nvSpPr>
        <xdr:cNvPr id="717" name="楕円 716">
          <a:extLst>
            <a:ext uri="{FF2B5EF4-FFF2-40B4-BE49-F238E27FC236}">
              <a16:creationId xmlns:a16="http://schemas.microsoft.com/office/drawing/2014/main" id="{831535DC-1470-4216-8D0C-434B4326B2B7}"/>
            </a:ext>
          </a:extLst>
        </xdr:cNvPr>
        <xdr:cNvSpPr/>
      </xdr:nvSpPr>
      <xdr:spPr>
        <a:xfrm>
          <a:off x="19494500" y="9851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92202</xdr:rowOff>
    </xdr:from>
    <xdr:to>
      <xdr:col>107</xdr:col>
      <xdr:colOff>50800</xdr:colOff>
      <xdr:row>57</xdr:row>
      <xdr:rowOff>129921</xdr:rowOff>
    </xdr:to>
    <xdr:cxnSp macro="">
      <xdr:nvCxnSpPr>
        <xdr:cNvPr id="718" name="直線コネクタ 717">
          <a:extLst>
            <a:ext uri="{FF2B5EF4-FFF2-40B4-BE49-F238E27FC236}">
              <a16:creationId xmlns:a16="http://schemas.microsoft.com/office/drawing/2014/main" id="{1A2EB4BE-3CA7-421E-BB51-C7ECB576D336}"/>
            </a:ext>
          </a:extLst>
        </xdr:cNvPr>
        <xdr:cNvCxnSpPr/>
      </xdr:nvCxnSpPr>
      <xdr:spPr>
        <a:xfrm flipV="1">
          <a:off x="19545300" y="9864852"/>
          <a:ext cx="889000" cy="37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57</xdr:row>
      <xdr:rowOff>3302</xdr:rowOff>
    </xdr:from>
    <xdr:to>
      <xdr:col>98</xdr:col>
      <xdr:colOff>38100</xdr:colOff>
      <xdr:row>57</xdr:row>
      <xdr:rowOff>104902</xdr:rowOff>
    </xdr:to>
    <xdr:sp macro="" textlink="">
      <xdr:nvSpPr>
        <xdr:cNvPr id="719" name="楕円 718">
          <a:extLst>
            <a:ext uri="{FF2B5EF4-FFF2-40B4-BE49-F238E27FC236}">
              <a16:creationId xmlns:a16="http://schemas.microsoft.com/office/drawing/2014/main" id="{17E8DE95-162A-4CBB-9502-138C80011A96}"/>
            </a:ext>
          </a:extLst>
        </xdr:cNvPr>
        <xdr:cNvSpPr/>
      </xdr:nvSpPr>
      <xdr:spPr>
        <a:xfrm>
          <a:off x="18605500" y="9775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57</xdr:row>
      <xdr:rowOff>54102</xdr:rowOff>
    </xdr:from>
    <xdr:to>
      <xdr:col>102</xdr:col>
      <xdr:colOff>114300</xdr:colOff>
      <xdr:row>57</xdr:row>
      <xdr:rowOff>129921</xdr:rowOff>
    </xdr:to>
    <xdr:cxnSp macro="">
      <xdr:nvCxnSpPr>
        <xdr:cNvPr id="720" name="直線コネクタ 719">
          <a:extLst>
            <a:ext uri="{FF2B5EF4-FFF2-40B4-BE49-F238E27FC236}">
              <a16:creationId xmlns:a16="http://schemas.microsoft.com/office/drawing/2014/main" id="{5620BF7C-958E-4E4E-A641-DA80CBD479D9}"/>
            </a:ext>
          </a:extLst>
        </xdr:cNvPr>
        <xdr:cNvCxnSpPr/>
      </xdr:nvCxnSpPr>
      <xdr:spPr>
        <a:xfrm>
          <a:off x="18656300" y="9826752"/>
          <a:ext cx="889000" cy="7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107459</xdr:rowOff>
    </xdr:from>
    <xdr:ext cx="469744" cy="259045"/>
    <xdr:sp macro="" textlink="">
      <xdr:nvSpPr>
        <xdr:cNvPr id="721" name="n_1aveValue【学校施設】&#10;一人当たり面積">
          <a:extLst>
            <a:ext uri="{FF2B5EF4-FFF2-40B4-BE49-F238E27FC236}">
              <a16:creationId xmlns:a16="http://schemas.microsoft.com/office/drawing/2014/main" id="{84420828-3331-4EA9-8F10-D102419C8297}"/>
            </a:ext>
          </a:extLst>
        </xdr:cNvPr>
        <xdr:cNvSpPr txBox="1"/>
      </xdr:nvSpPr>
      <xdr:spPr>
        <a:xfrm>
          <a:off x="21075727" y="10737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105935</xdr:rowOff>
    </xdr:from>
    <xdr:ext cx="469744" cy="259045"/>
    <xdr:sp macro="" textlink="">
      <xdr:nvSpPr>
        <xdr:cNvPr id="722" name="n_2aveValue【学校施設】&#10;一人当たり面積">
          <a:extLst>
            <a:ext uri="{FF2B5EF4-FFF2-40B4-BE49-F238E27FC236}">
              <a16:creationId xmlns:a16="http://schemas.microsoft.com/office/drawing/2014/main" id="{8C78EFF0-FBB0-41F6-85F3-6DCE1CB80165}"/>
            </a:ext>
          </a:extLst>
        </xdr:cNvPr>
        <xdr:cNvSpPr txBox="1"/>
      </xdr:nvSpPr>
      <xdr:spPr>
        <a:xfrm>
          <a:off x="20199427" y="10735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102125</xdr:rowOff>
    </xdr:from>
    <xdr:ext cx="469744" cy="259045"/>
    <xdr:sp macro="" textlink="">
      <xdr:nvSpPr>
        <xdr:cNvPr id="723" name="n_3aveValue【学校施設】&#10;一人当たり面積">
          <a:extLst>
            <a:ext uri="{FF2B5EF4-FFF2-40B4-BE49-F238E27FC236}">
              <a16:creationId xmlns:a16="http://schemas.microsoft.com/office/drawing/2014/main" id="{8EA83468-75D1-45DA-95A4-0D8A1B320388}"/>
            </a:ext>
          </a:extLst>
        </xdr:cNvPr>
        <xdr:cNvSpPr txBox="1"/>
      </xdr:nvSpPr>
      <xdr:spPr>
        <a:xfrm>
          <a:off x="19310427" y="107320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101363</xdr:rowOff>
    </xdr:from>
    <xdr:ext cx="469744" cy="259045"/>
    <xdr:sp macro="" textlink="">
      <xdr:nvSpPr>
        <xdr:cNvPr id="724" name="n_4aveValue【学校施設】&#10;一人当たり面積">
          <a:extLst>
            <a:ext uri="{FF2B5EF4-FFF2-40B4-BE49-F238E27FC236}">
              <a16:creationId xmlns:a16="http://schemas.microsoft.com/office/drawing/2014/main" id="{139BC813-A53B-4C46-BBCC-7B92690980CD}"/>
            </a:ext>
          </a:extLst>
        </xdr:cNvPr>
        <xdr:cNvSpPr txBox="1"/>
      </xdr:nvSpPr>
      <xdr:spPr>
        <a:xfrm>
          <a:off x="18421427" y="1073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121810</xdr:rowOff>
    </xdr:from>
    <xdr:ext cx="469744" cy="259045"/>
    <xdr:sp macro="" textlink="">
      <xdr:nvSpPr>
        <xdr:cNvPr id="725" name="n_1mainValue【学校施設】&#10;一人当たり面積">
          <a:extLst>
            <a:ext uri="{FF2B5EF4-FFF2-40B4-BE49-F238E27FC236}">
              <a16:creationId xmlns:a16="http://schemas.microsoft.com/office/drawing/2014/main" id="{6A926E19-C42C-4E21-B3CE-69B9714DF3A0}"/>
            </a:ext>
          </a:extLst>
        </xdr:cNvPr>
        <xdr:cNvSpPr txBox="1"/>
      </xdr:nvSpPr>
      <xdr:spPr>
        <a:xfrm>
          <a:off x="21075727" y="95515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159529</xdr:rowOff>
    </xdr:from>
    <xdr:ext cx="469744" cy="259045"/>
    <xdr:sp macro="" textlink="">
      <xdr:nvSpPr>
        <xdr:cNvPr id="726" name="n_2mainValue【学校施設】&#10;一人当たり面積">
          <a:extLst>
            <a:ext uri="{FF2B5EF4-FFF2-40B4-BE49-F238E27FC236}">
              <a16:creationId xmlns:a16="http://schemas.microsoft.com/office/drawing/2014/main" id="{07C7F5FC-B4D7-4A42-A10E-25373EC24AF8}"/>
            </a:ext>
          </a:extLst>
        </xdr:cNvPr>
        <xdr:cNvSpPr txBox="1"/>
      </xdr:nvSpPr>
      <xdr:spPr>
        <a:xfrm>
          <a:off x="20199427" y="9589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25798</xdr:rowOff>
    </xdr:from>
    <xdr:ext cx="469744" cy="259045"/>
    <xdr:sp macro="" textlink="">
      <xdr:nvSpPr>
        <xdr:cNvPr id="727" name="n_3mainValue【学校施設】&#10;一人当たり面積">
          <a:extLst>
            <a:ext uri="{FF2B5EF4-FFF2-40B4-BE49-F238E27FC236}">
              <a16:creationId xmlns:a16="http://schemas.microsoft.com/office/drawing/2014/main" id="{AF297F4D-8B13-4B71-A98C-9B8D47060A5C}"/>
            </a:ext>
          </a:extLst>
        </xdr:cNvPr>
        <xdr:cNvSpPr txBox="1"/>
      </xdr:nvSpPr>
      <xdr:spPr>
        <a:xfrm>
          <a:off x="19310427" y="9626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55</xdr:row>
      <xdr:rowOff>121429</xdr:rowOff>
    </xdr:from>
    <xdr:ext cx="469744" cy="259045"/>
    <xdr:sp macro="" textlink="">
      <xdr:nvSpPr>
        <xdr:cNvPr id="728" name="n_4mainValue【学校施設】&#10;一人当たり面積">
          <a:extLst>
            <a:ext uri="{FF2B5EF4-FFF2-40B4-BE49-F238E27FC236}">
              <a16:creationId xmlns:a16="http://schemas.microsoft.com/office/drawing/2014/main" id="{C45E86B4-F47E-4511-AF22-26447FBFF558}"/>
            </a:ext>
          </a:extLst>
        </xdr:cNvPr>
        <xdr:cNvSpPr txBox="1"/>
      </xdr:nvSpPr>
      <xdr:spPr>
        <a:xfrm>
          <a:off x="18421427" y="9551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9" name="正方形/長方形 728">
          <a:extLst>
            <a:ext uri="{FF2B5EF4-FFF2-40B4-BE49-F238E27FC236}">
              <a16:creationId xmlns:a16="http://schemas.microsoft.com/office/drawing/2014/main" id="{27720A0D-3C02-48D0-BCE9-0B3AFE28209A}"/>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30" name="正方形/長方形 729">
          <a:extLst>
            <a:ext uri="{FF2B5EF4-FFF2-40B4-BE49-F238E27FC236}">
              <a16:creationId xmlns:a16="http://schemas.microsoft.com/office/drawing/2014/main" id="{080FF3FA-8F92-48D8-9C97-29452C97435B}"/>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31" name="正方形/長方形 730">
          <a:extLst>
            <a:ext uri="{FF2B5EF4-FFF2-40B4-BE49-F238E27FC236}">
              <a16:creationId xmlns:a16="http://schemas.microsoft.com/office/drawing/2014/main" id="{3C4BF001-9578-4F97-B995-47907D054831}"/>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32" name="正方形/長方形 731">
          <a:extLst>
            <a:ext uri="{FF2B5EF4-FFF2-40B4-BE49-F238E27FC236}">
              <a16:creationId xmlns:a16="http://schemas.microsoft.com/office/drawing/2014/main" id="{5C108AD8-3B1E-4B8C-BA5C-DD6603C1D42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3" name="正方形/長方形 732">
          <a:extLst>
            <a:ext uri="{FF2B5EF4-FFF2-40B4-BE49-F238E27FC236}">
              <a16:creationId xmlns:a16="http://schemas.microsoft.com/office/drawing/2014/main" id="{86815965-4179-4CD1-8664-E76B78C4806F}"/>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4" name="正方形/長方形 733">
          <a:extLst>
            <a:ext uri="{FF2B5EF4-FFF2-40B4-BE49-F238E27FC236}">
              <a16:creationId xmlns:a16="http://schemas.microsoft.com/office/drawing/2014/main" id="{74158540-6205-46A0-987F-DA224A9E0D5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5" name="正方形/長方形 734">
          <a:extLst>
            <a:ext uri="{FF2B5EF4-FFF2-40B4-BE49-F238E27FC236}">
              <a16:creationId xmlns:a16="http://schemas.microsoft.com/office/drawing/2014/main" id="{A082EE95-8B4E-419C-85DA-AF23BCB9B353}"/>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6" name="正方形/長方形 735">
          <a:extLst>
            <a:ext uri="{FF2B5EF4-FFF2-40B4-BE49-F238E27FC236}">
              <a16:creationId xmlns:a16="http://schemas.microsoft.com/office/drawing/2014/main" id="{6E2E5D2B-0068-44A0-B72E-58C73EB4F4DB}"/>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7" name="テキスト ボックス 736">
          <a:extLst>
            <a:ext uri="{FF2B5EF4-FFF2-40B4-BE49-F238E27FC236}">
              <a16:creationId xmlns:a16="http://schemas.microsoft.com/office/drawing/2014/main" id="{0DCE9808-EED7-4151-8FCA-55765767EF8F}"/>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8" name="直線コネクタ 737">
          <a:extLst>
            <a:ext uri="{FF2B5EF4-FFF2-40B4-BE49-F238E27FC236}">
              <a16:creationId xmlns:a16="http://schemas.microsoft.com/office/drawing/2014/main" id="{04F26539-D69D-4A8F-B024-D269569A06E3}"/>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9" name="テキスト ボックス 738">
          <a:extLst>
            <a:ext uri="{FF2B5EF4-FFF2-40B4-BE49-F238E27FC236}">
              <a16:creationId xmlns:a16="http://schemas.microsoft.com/office/drawing/2014/main" id="{EA9D946D-D0B1-4B26-8F85-0E6959836B60}"/>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40" name="直線コネクタ 739">
          <a:extLst>
            <a:ext uri="{FF2B5EF4-FFF2-40B4-BE49-F238E27FC236}">
              <a16:creationId xmlns:a16="http://schemas.microsoft.com/office/drawing/2014/main" id="{B2D269AB-55AD-4A31-AABC-61DCB42CB980}"/>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41" name="テキスト ボックス 740">
          <a:extLst>
            <a:ext uri="{FF2B5EF4-FFF2-40B4-BE49-F238E27FC236}">
              <a16:creationId xmlns:a16="http://schemas.microsoft.com/office/drawing/2014/main" id="{E1DE3262-56D8-4100-B17D-4BBE853CF24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42" name="直線コネクタ 741">
          <a:extLst>
            <a:ext uri="{FF2B5EF4-FFF2-40B4-BE49-F238E27FC236}">
              <a16:creationId xmlns:a16="http://schemas.microsoft.com/office/drawing/2014/main" id="{73662575-3C54-4684-898B-4A06CCF3B585}"/>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43" name="テキスト ボックス 742">
          <a:extLst>
            <a:ext uri="{FF2B5EF4-FFF2-40B4-BE49-F238E27FC236}">
              <a16:creationId xmlns:a16="http://schemas.microsoft.com/office/drawing/2014/main" id="{15BD4E9B-2221-4B05-BF18-97289FAA12C4}"/>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44" name="直線コネクタ 743">
          <a:extLst>
            <a:ext uri="{FF2B5EF4-FFF2-40B4-BE49-F238E27FC236}">
              <a16:creationId xmlns:a16="http://schemas.microsoft.com/office/drawing/2014/main" id="{7490EF1C-036E-4B09-97C4-0024FD16D9D7}"/>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45" name="テキスト ボックス 744">
          <a:extLst>
            <a:ext uri="{FF2B5EF4-FFF2-40B4-BE49-F238E27FC236}">
              <a16:creationId xmlns:a16="http://schemas.microsoft.com/office/drawing/2014/main" id="{57EAF710-9A38-458A-9FF4-5A42483ADEB5}"/>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6" name="直線コネクタ 745">
          <a:extLst>
            <a:ext uri="{FF2B5EF4-FFF2-40B4-BE49-F238E27FC236}">
              <a16:creationId xmlns:a16="http://schemas.microsoft.com/office/drawing/2014/main" id="{F98D9AB9-ADF7-43D8-A7A3-7E9AEFA03284}"/>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7" name="テキスト ボックス 746">
          <a:extLst>
            <a:ext uri="{FF2B5EF4-FFF2-40B4-BE49-F238E27FC236}">
              <a16:creationId xmlns:a16="http://schemas.microsoft.com/office/drawing/2014/main" id="{E94D5A5B-46AF-4134-9F6F-6016600E5B0E}"/>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8" name="直線コネクタ 747">
          <a:extLst>
            <a:ext uri="{FF2B5EF4-FFF2-40B4-BE49-F238E27FC236}">
              <a16:creationId xmlns:a16="http://schemas.microsoft.com/office/drawing/2014/main" id="{98FF9171-6001-4DEC-A32E-E3F12E655D95}"/>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9" name="テキスト ボックス 748">
          <a:extLst>
            <a:ext uri="{FF2B5EF4-FFF2-40B4-BE49-F238E27FC236}">
              <a16:creationId xmlns:a16="http://schemas.microsoft.com/office/drawing/2014/main" id="{17BA0328-3157-4BD9-9C6B-FED62BEE498A}"/>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50" name="直線コネクタ 749">
          <a:extLst>
            <a:ext uri="{FF2B5EF4-FFF2-40B4-BE49-F238E27FC236}">
              <a16:creationId xmlns:a16="http://schemas.microsoft.com/office/drawing/2014/main" id="{AE5990DA-DD8C-43D5-88C2-3E15EB82A300}"/>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51" name="テキスト ボックス 750">
          <a:extLst>
            <a:ext uri="{FF2B5EF4-FFF2-40B4-BE49-F238E27FC236}">
              <a16:creationId xmlns:a16="http://schemas.microsoft.com/office/drawing/2014/main" id="{C1CD4803-3DC0-4F64-A079-47DEC53E854A}"/>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52" name="直線コネクタ 751">
          <a:extLst>
            <a:ext uri="{FF2B5EF4-FFF2-40B4-BE49-F238E27FC236}">
              <a16:creationId xmlns:a16="http://schemas.microsoft.com/office/drawing/2014/main" id="{8BA5C509-AC98-447D-8A03-5C581C8D7D55}"/>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53" name="【児童館】&#10;有形固定資産減価償却率グラフ枠">
          <a:extLst>
            <a:ext uri="{FF2B5EF4-FFF2-40B4-BE49-F238E27FC236}">
              <a16:creationId xmlns:a16="http://schemas.microsoft.com/office/drawing/2014/main" id="{BF7E7AEA-A41E-452F-AEC4-8965D133515E}"/>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90351</xdr:rowOff>
    </xdr:from>
    <xdr:to>
      <xdr:col>85</xdr:col>
      <xdr:colOff>126364</xdr:colOff>
      <xdr:row>86</xdr:row>
      <xdr:rowOff>168729</xdr:rowOff>
    </xdr:to>
    <xdr:cxnSp macro="">
      <xdr:nvCxnSpPr>
        <xdr:cNvPr id="754" name="直線コネクタ 753">
          <a:extLst>
            <a:ext uri="{FF2B5EF4-FFF2-40B4-BE49-F238E27FC236}">
              <a16:creationId xmlns:a16="http://schemas.microsoft.com/office/drawing/2014/main" id="{A44F2745-3F6D-4080-B8C0-F801964FFEF4}"/>
            </a:ext>
          </a:extLst>
        </xdr:cNvPr>
        <xdr:cNvCxnSpPr/>
      </xdr:nvCxnSpPr>
      <xdr:spPr>
        <a:xfrm flipV="1">
          <a:off x="16318864" y="134634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55" name="【児童館】&#10;有形固定資産減価償却率最小値テキスト">
          <a:extLst>
            <a:ext uri="{FF2B5EF4-FFF2-40B4-BE49-F238E27FC236}">
              <a16:creationId xmlns:a16="http://schemas.microsoft.com/office/drawing/2014/main" id="{84DD485C-152A-4869-8FB1-6D3AEBD55DC4}"/>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6" name="直線コネクタ 755">
          <a:extLst>
            <a:ext uri="{FF2B5EF4-FFF2-40B4-BE49-F238E27FC236}">
              <a16:creationId xmlns:a16="http://schemas.microsoft.com/office/drawing/2014/main" id="{EEA589BD-0887-42A4-9273-A3D7574B7EF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37028</xdr:rowOff>
    </xdr:from>
    <xdr:ext cx="405111" cy="259045"/>
    <xdr:sp macro="" textlink="">
      <xdr:nvSpPr>
        <xdr:cNvPr id="757" name="【児童館】&#10;有形固定資産減価償却率最大値テキスト">
          <a:extLst>
            <a:ext uri="{FF2B5EF4-FFF2-40B4-BE49-F238E27FC236}">
              <a16:creationId xmlns:a16="http://schemas.microsoft.com/office/drawing/2014/main" id="{04F95282-C133-4F69-978D-BB9A2D0FA008}"/>
            </a:ext>
          </a:extLst>
        </xdr:cNvPr>
        <xdr:cNvSpPr txBox="1"/>
      </xdr:nvSpPr>
      <xdr:spPr>
        <a:xfrm>
          <a:off x="16357600" y="132386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90351</xdr:rowOff>
    </xdr:from>
    <xdr:to>
      <xdr:col>86</xdr:col>
      <xdr:colOff>25400</xdr:colOff>
      <xdr:row>78</xdr:row>
      <xdr:rowOff>90351</xdr:rowOff>
    </xdr:to>
    <xdr:cxnSp macro="">
      <xdr:nvCxnSpPr>
        <xdr:cNvPr id="758" name="直線コネクタ 757">
          <a:extLst>
            <a:ext uri="{FF2B5EF4-FFF2-40B4-BE49-F238E27FC236}">
              <a16:creationId xmlns:a16="http://schemas.microsoft.com/office/drawing/2014/main" id="{4118C245-0A7A-4323-B8D2-FF73DB9EF5C1}"/>
            </a:ext>
          </a:extLst>
        </xdr:cNvPr>
        <xdr:cNvCxnSpPr/>
      </xdr:nvCxnSpPr>
      <xdr:spPr>
        <a:xfrm>
          <a:off x="16230600" y="134634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126109</xdr:rowOff>
    </xdr:from>
    <xdr:ext cx="405111" cy="259045"/>
    <xdr:sp macro="" textlink="">
      <xdr:nvSpPr>
        <xdr:cNvPr id="759" name="【児童館】&#10;有形固定資産減価償却率平均値テキスト">
          <a:extLst>
            <a:ext uri="{FF2B5EF4-FFF2-40B4-BE49-F238E27FC236}">
              <a16:creationId xmlns:a16="http://schemas.microsoft.com/office/drawing/2014/main" id="{8AC2E45A-3B13-4DDD-8D8B-BF1991C754AD}"/>
            </a:ext>
          </a:extLst>
        </xdr:cNvPr>
        <xdr:cNvSpPr txBox="1"/>
      </xdr:nvSpPr>
      <xdr:spPr>
        <a:xfrm>
          <a:off x="16357600" y="1401355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103232</xdr:rowOff>
    </xdr:from>
    <xdr:to>
      <xdr:col>85</xdr:col>
      <xdr:colOff>177800</xdr:colOff>
      <xdr:row>83</xdr:row>
      <xdr:rowOff>33382</xdr:rowOff>
    </xdr:to>
    <xdr:sp macro="" textlink="">
      <xdr:nvSpPr>
        <xdr:cNvPr id="760" name="フローチャート: 判断 759">
          <a:extLst>
            <a:ext uri="{FF2B5EF4-FFF2-40B4-BE49-F238E27FC236}">
              <a16:creationId xmlns:a16="http://schemas.microsoft.com/office/drawing/2014/main" id="{7AA925C6-3714-4817-A03B-03180D097BE4}"/>
            </a:ext>
          </a:extLst>
        </xdr:cNvPr>
        <xdr:cNvSpPr/>
      </xdr:nvSpPr>
      <xdr:spPr>
        <a:xfrm>
          <a:off x="16268700" y="14162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145687</xdr:rowOff>
    </xdr:from>
    <xdr:to>
      <xdr:col>81</xdr:col>
      <xdr:colOff>101600</xdr:colOff>
      <xdr:row>83</xdr:row>
      <xdr:rowOff>75837</xdr:rowOff>
    </xdr:to>
    <xdr:sp macro="" textlink="">
      <xdr:nvSpPr>
        <xdr:cNvPr id="761" name="フローチャート: 判断 760">
          <a:extLst>
            <a:ext uri="{FF2B5EF4-FFF2-40B4-BE49-F238E27FC236}">
              <a16:creationId xmlns:a16="http://schemas.microsoft.com/office/drawing/2014/main" id="{DFFA5B7E-57F4-45D8-9E0D-60AB4C03E78D}"/>
            </a:ext>
          </a:extLst>
        </xdr:cNvPr>
        <xdr:cNvSpPr/>
      </xdr:nvSpPr>
      <xdr:spPr>
        <a:xfrm>
          <a:off x="15430500" y="14204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108131</xdr:rowOff>
    </xdr:from>
    <xdr:to>
      <xdr:col>76</xdr:col>
      <xdr:colOff>165100</xdr:colOff>
      <xdr:row>83</xdr:row>
      <xdr:rowOff>38281</xdr:rowOff>
    </xdr:to>
    <xdr:sp macro="" textlink="">
      <xdr:nvSpPr>
        <xdr:cNvPr id="762" name="フローチャート: 判断 761">
          <a:extLst>
            <a:ext uri="{FF2B5EF4-FFF2-40B4-BE49-F238E27FC236}">
              <a16:creationId xmlns:a16="http://schemas.microsoft.com/office/drawing/2014/main" id="{A49F5EDD-A9B1-48A0-AB75-9A56CF04C1EE}"/>
            </a:ext>
          </a:extLst>
        </xdr:cNvPr>
        <xdr:cNvSpPr/>
      </xdr:nvSpPr>
      <xdr:spPr>
        <a:xfrm>
          <a:off x="14541500" y="1416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90170</xdr:rowOff>
    </xdr:from>
    <xdr:to>
      <xdr:col>72</xdr:col>
      <xdr:colOff>38100</xdr:colOff>
      <xdr:row>83</xdr:row>
      <xdr:rowOff>20320</xdr:rowOff>
    </xdr:to>
    <xdr:sp macro="" textlink="">
      <xdr:nvSpPr>
        <xdr:cNvPr id="763" name="フローチャート: 判断 762">
          <a:extLst>
            <a:ext uri="{FF2B5EF4-FFF2-40B4-BE49-F238E27FC236}">
              <a16:creationId xmlns:a16="http://schemas.microsoft.com/office/drawing/2014/main" id="{E45DBCE0-5ECC-4808-A782-22CF044C0967}"/>
            </a:ext>
          </a:extLst>
        </xdr:cNvPr>
        <xdr:cNvSpPr/>
      </xdr:nvSpPr>
      <xdr:spPr>
        <a:xfrm>
          <a:off x="13652500" y="1414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124461</xdr:rowOff>
    </xdr:from>
    <xdr:to>
      <xdr:col>67</xdr:col>
      <xdr:colOff>101600</xdr:colOff>
      <xdr:row>82</xdr:row>
      <xdr:rowOff>54611</xdr:rowOff>
    </xdr:to>
    <xdr:sp macro="" textlink="">
      <xdr:nvSpPr>
        <xdr:cNvPr id="764" name="フローチャート: 判断 763">
          <a:extLst>
            <a:ext uri="{FF2B5EF4-FFF2-40B4-BE49-F238E27FC236}">
              <a16:creationId xmlns:a16="http://schemas.microsoft.com/office/drawing/2014/main" id="{6B8D4815-3441-4F3F-BFFC-01EEB8452838}"/>
            </a:ext>
          </a:extLst>
        </xdr:cNvPr>
        <xdr:cNvSpPr/>
      </xdr:nvSpPr>
      <xdr:spPr>
        <a:xfrm>
          <a:off x="12763500" y="14011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7F160785-3957-4235-94B9-574AF9430CE0}"/>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6" name="テキスト ボックス 765">
          <a:extLst>
            <a:ext uri="{FF2B5EF4-FFF2-40B4-BE49-F238E27FC236}">
              <a16:creationId xmlns:a16="http://schemas.microsoft.com/office/drawing/2014/main" id="{A03BF257-79E3-419F-B9F3-2BD4F1A2EA5A}"/>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7" name="テキスト ボックス 766">
          <a:extLst>
            <a:ext uri="{FF2B5EF4-FFF2-40B4-BE49-F238E27FC236}">
              <a16:creationId xmlns:a16="http://schemas.microsoft.com/office/drawing/2014/main" id="{8FA92714-A8B2-4E51-887B-8018868DA85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8" name="テキスト ボックス 767">
          <a:extLst>
            <a:ext uri="{FF2B5EF4-FFF2-40B4-BE49-F238E27FC236}">
              <a16:creationId xmlns:a16="http://schemas.microsoft.com/office/drawing/2014/main" id="{7E611218-E4D5-487F-A199-7956EAE79261}"/>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9" name="テキスト ボックス 768">
          <a:extLst>
            <a:ext uri="{FF2B5EF4-FFF2-40B4-BE49-F238E27FC236}">
              <a16:creationId xmlns:a16="http://schemas.microsoft.com/office/drawing/2014/main" id="{B023A49B-77E1-4657-9218-0636DC006E83}"/>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158750</xdr:rowOff>
    </xdr:from>
    <xdr:to>
      <xdr:col>85</xdr:col>
      <xdr:colOff>177800</xdr:colOff>
      <xdr:row>84</xdr:row>
      <xdr:rowOff>88900</xdr:rowOff>
    </xdr:to>
    <xdr:sp macro="" textlink="">
      <xdr:nvSpPr>
        <xdr:cNvPr id="770" name="楕円 769">
          <a:extLst>
            <a:ext uri="{FF2B5EF4-FFF2-40B4-BE49-F238E27FC236}">
              <a16:creationId xmlns:a16="http://schemas.microsoft.com/office/drawing/2014/main" id="{B30EE1C0-B656-480B-B143-19C41E193FD1}"/>
            </a:ext>
          </a:extLst>
        </xdr:cNvPr>
        <xdr:cNvSpPr/>
      </xdr:nvSpPr>
      <xdr:spPr>
        <a:xfrm>
          <a:off x="16268700" y="1438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137177</xdr:rowOff>
    </xdr:from>
    <xdr:ext cx="405111" cy="259045"/>
    <xdr:sp macro="" textlink="">
      <xdr:nvSpPr>
        <xdr:cNvPr id="771" name="【児童館】&#10;有形固定資産減価償却率該当値テキスト">
          <a:extLst>
            <a:ext uri="{FF2B5EF4-FFF2-40B4-BE49-F238E27FC236}">
              <a16:creationId xmlns:a16="http://schemas.microsoft.com/office/drawing/2014/main" id="{0460EDB6-EEF1-481B-894B-7584A32104F4}"/>
            </a:ext>
          </a:extLst>
        </xdr:cNvPr>
        <xdr:cNvSpPr txBox="1"/>
      </xdr:nvSpPr>
      <xdr:spPr>
        <a:xfrm>
          <a:off x="16357600"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18324</xdr:rowOff>
    </xdr:from>
    <xdr:to>
      <xdr:col>81</xdr:col>
      <xdr:colOff>101600</xdr:colOff>
      <xdr:row>84</xdr:row>
      <xdr:rowOff>119924</xdr:rowOff>
    </xdr:to>
    <xdr:sp macro="" textlink="">
      <xdr:nvSpPr>
        <xdr:cNvPr id="772" name="楕円 771">
          <a:extLst>
            <a:ext uri="{FF2B5EF4-FFF2-40B4-BE49-F238E27FC236}">
              <a16:creationId xmlns:a16="http://schemas.microsoft.com/office/drawing/2014/main" id="{2748D63D-BCB6-4453-A9AD-22E2AC9CC765}"/>
            </a:ext>
          </a:extLst>
        </xdr:cNvPr>
        <xdr:cNvSpPr/>
      </xdr:nvSpPr>
      <xdr:spPr>
        <a:xfrm>
          <a:off x="15430500" y="1442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84</xdr:row>
      <xdr:rowOff>38100</xdr:rowOff>
    </xdr:from>
    <xdr:to>
      <xdr:col>85</xdr:col>
      <xdr:colOff>127000</xdr:colOff>
      <xdr:row>84</xdr:row>
      <xdr:rowOff>69124</xdr:rowOff>
    </xdr:to>
    <xdr:cxnSp macro="">
      <xdr:nvCxnSpPr>
        <xdr:cNvPr id="773" name="直線コネクタ 772">
          <a:extLst>
            <a:ext uri="{FF2B5EF4-FFF2-40B4-BE49-F238E27FC236}">
              <a16:creationId xmlns:a16="http://schemas.microsoft.com/office/drawing/2014/main" id="{7678B1B9-3739-41B6-9548-62324C3F2DC7}"/>
            </a:ext>
          </a:extLst>
        </xdr:cNvPr>
        <xdr:cNvCxnSpPr/>
      </xdr:nvCxnSpPr>
      <xdr:spPr>
        <a:xfrm flipV="1">
          <a:off x="15481300" y="14439900"/>
          <a:ext cx="838200" cy="31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157118</xdr:rowOff>
    </xdr:from>
    <xdr:to>
      <xdr:col>76</xdr:col>
      <xdr:colOff>165100</xdr:colOff>
      <xdr:row>84</xdr:row>
      <xdr:rowOff>87268</xdr:rowOff>
    </xdr:to>
    <xdr:sp macro="" textlink="">
      <xdr:nvSpPr>
        <xdr:cNvPr id="774" name="楕円 773">
          <a:extLst>
            <a:ext uri="{FF2B5EF4-FFF2-40B4-BE49-F238E27FC236}">
              <a16:creationId xmlns:a16="http://schemas.microsoft.com/office/drawing/2014/main" id="{9104F771-49D9-4873-B23E-B1847F25D7E7}"/>
            </a:ext>
          </a:extLst>
        </xdr:cNvPr>
        <xdr:cNvSpPr/>
      </xdr:nvSpPr>
      <xdr:spPr>
        <a:xfrm>
          <a:off x="14541500" y="14387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36468</xdr:rowOff>
    </xdr:from>
    <xdr:to>
      <xdr:col>81</xdr:col>
      <xdr:colOff>50800</xdr:colOff>
      <xdr:row>84</xdr:row>
      <xdr:rowOff>69124</xdr:rowOff>
    </xdr:to>
    <xdr:cxnSp macro="">
      <xdr:nvCxnSpPr>
        <xdr:cNvPr id="775" name="直線コネクタ 774">
          <a:extLst>
            <a:ext uri="{FF2B5EF4-FFF2-40B4-BE49-F238E27FC236}">
              <a16:creationId xmlns:a16="http://schemas.microsoft.com/office/drawing/2014/main" id="{CCDCCF53-519A-451F-B3B9-5FDBA1C51762}"/>
            </a:ext>
          </a:extLst>
        </xdr:cNvPr>
        <xdr:cNvCxnSpPr/>
      </xdr:nvCxnSpPr>
      <xdr:spPr>
        <a:xfrm>
          <a:off x="14592300" y="14438268"/>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126093</xdr:rowOff>
    </xdr:from>
    <xdr:to>
      <xdr:col>72</xdr:col>
      <xdr:colOff>38100</xdr:colOff>
      <xdr:row>84</xdr:row>
      <xdr:rowOff>56243</xdr:rowOff>
    </xdr:to>
    <xdr:sp macro="" textlink="">
      <xdr:nvSpPr>
        <xdr:cNvPr id="776" name="楕円 775">
          <a:extLst>
            <a:ext uri="{FF2B5EF4-FFF2-40B4-BE49-F238E27FC236}">
              <a16:creationId xmlns:a16="http://schemas.microsoft.com/office/drawing/2014/main" id="{2DE6E4E9-E5C9-477D-A343-8B8EAD39CB0A}"/>
            </a:ext>
          </a:extLst>
        </xdr:cNvPr>
        <xdr:cNvSpPr/>
      </xdr:nvSpPr>
      <xdr:spPr>
        <a:xfrm>
          <a:off x="13652500" y="1435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84</xdr:row>
      <xdr:rowOff>5443</xdr:rowOff>
    </xdr:from>
    <xdr:to>
      <xdr:col>76</xdr:col>
      <xdr:colOff>114300</xdr:colOff>
      <xdr:row>84</xdr:row>
      <xdr:rowOff>36468</xdr:rowOff>
    </xdr:to>
    <xdr:cxnSp macro="">
      <xdr:nvCxnSpPr>
        <xdr:cNvPr id="777" name="直線コネクタ 776">
          <a:extLst>
            <a:ext uri="{FF2B5EF4-FFF2-40B4-BE49-F238E27FC236}">
              <a16:creationId xmlns:a16="http://schemas.microsoft.com/office/drawing/2014/main" id="{7E858F8F-0214-4B7A-A25E-1AF9CD08623D}"/>
            </a:ext>
          </a:extLst>
        </xdr:cNvPr>
        <xdr:cNvCxnSpPr/>
      </xdr:nvCxnSpPr>
      <xdr:spPr>
        <a:xfrm>
          <a:off x="13703300" y="14407243"/>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126093</xdr:rowOff>
    </xdr:from>
    <xdr:to>
      <xdr:col>67</xdr:col>
      <xdr:colOff>101600</xdr:colOff>
      <xdr:row>83</xdr:row>
      <xdr:rowOff>56243</xdr:rowOff>
    </xdr:to>
    <xdr:sp macro="" textlink="">
      <xdr:nvSpPr>
        <xdr:cNvPr id="778" name="楕円 777">
          <a:extLst>
            <a:ext uri="{FF2B5EF4-FFF2-40B4-BE49-F238E27FC236}">
              <a16:creationId xmlns:a16="http://schemas.microsoft.com/office/drawing/2014/main" id="{593A9BF8-B005-4828-8E16-E6314EC27A53}"/>
            </a:ext>
          </a:extLst>
        </xdr:cNvPr>
        <xdr:cNvSpPr/>
      </xdr:nvSpPr>
      <xdr:spPr>
        <a:xfrm>
          <a:off x="12763500" y="14184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5443</xdr:rowOff>
    </xdr:from>
    <xdr:to>
      <xdr:col>71</xdr:col>
      <xdr:colOff>177800</xdr:colOff>
      <xdr:row>84</xdr:row>
      <xdr:rowOff>5443</xdr:rowOff>
    </xdr:to>
    <xdr:cxnSp macro="">
      <xdr:nvCxnSpPr>
        <xdr:cNvPr id="779" name="直線コネクタ 778">
          <a:extLst>
            <a:ext uri="{FF2B5EF4-FFF2-40B4-BE49-F238E27FC236}">
              <a16:creationId xmlns:a16="http://schemas.microsoft.com/office/drawing/2014/main" id="{6E1EC4F1-A024-4BD0-9967-D9595EEEBD51}"/>
            </a:ext>
          </a:extLst>
        </xdr:cNvPr>
        <xdr:cNvCxnSpPr/>
      </xdr:nvCxnSpPr>
      <xdr:spPr>
        <a:xfrm>
          <a:off x="12814300" y="14235793"/>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92364</xdr:rowOff>
    </xdr:from>
    <xdr:ext cx="405111" cy="259045"/>
    <xdr:sp macro="" textlink="">
      <xdr:nvSpPr>
        <xdr:cNvPr id="780" name="n_1aveValue【児童館】&#10;有形固定資産減価償却率">
          <a:extLst>
            <a:ext uri="{FF2B5EF4-FFF2-40B4-BE49-F238E27FC236}">
              <a16:creationId xmlns:a16="http://schemas.microsoft.com/office/drawing/2014/main" id="{4B955487-AD2F-4655-9D33-7B1A3B0E8E9D}"/>
            </a:ext>
          </a:extLst>
        </xdr:cNvPr>
        <xdr:cNvSpPr txBox="1"/>
      </xdr:nvSpPr>
      <xdr:spPr>
        <a:xfrm>
          <a:off x="15266044" y="139798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54808</xdr:rowOff>
    </xdr:from>
    <xdr:ext cx="405111" cy="259045"/>
    <xdr:sp macro="" textlink="">
      <xdr:nvSpPr>
        <xdr:cNvPr id="781" name="n_2aveValue【児童館】&#10;有形固定資産減価償却率">
          <a:extLst>
            <a:ext uri="{FF2B5EF4-FFF2-40B4-BE49-F238E27FC236}">
              <a16:creationId xmlns:a16="http://schemas.microsoft.com/office/drawing/2014/main" id="{F3A0929A-DE13-41BE-88A5-88F9DBF2BB86}"/>
            </a:ext>
          </a:extLst>
        </xdr:cNvPr>
        <xdr:cNvSpPr txBox="1"/>
      </xdr:nvSpPr>
      <xdr:spPr>
        <a:xfrm>
          <a:off x="14389744" y="139422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36847</xdr:rowOff>
    </xdr:from>
    <xdr:ext cx="405111" cy="259045"/>
    <xdr:sp macro="" textlink="">
      <xdr:nvSpPr>
        <xdr:cNvPr id="782" name="n_3aveValue【児童館】&#10;有形固定資産減価償却率">
          <a:extLst>
            <a:ext uri="{FF2B5EF4-FFF2-40B4-BE49-F238E27FC236}">
              <a16:creationId xmlns:a16="http://schemas.microsoft.com/office/drawing/2014/main" id="{2F6200A4-603C-4509-A3B5-E33200DD35EC}"/>
            </a:ext>
          </a:extLst>
        </xdr:cNvPr>
        <xdr:cNvSpPr txBox="1"/>
      </xdr:nvSpPr>
      <xdr:spPr>
        <a:xfrm>
          <a:off x="13500744" y="1392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71138</xdr:rowOff>
    </xdr:from>
    <xdr:ext cx="405111" cy="259045"/>
    <xdr:sp macro="" textlink="">
      <xdr:nvSpPr>
        <xdr:cNvPr id="783" name="n_4aveValue【児童館】&#10;有形固定資産減価償却率">
          <a:extLst>
            <a:ext uri="{FF2B5EF4-FFF2-40B4-BE49-F238E27FC236}">
              <a16:creationId xmlns:a16="http://schemas.microsoft.com/office/drawing/2014/main" id="{23751142-3FF5-4CD1-870D-80395DD7D442}"/>
            </a:ext>
          </a:extLst>
        </xdr:cNvPr>
        <xdr:cNvSpPr txBox="1"/>
      </xdr:nvSpPr>
      <xdr:spPr>
        <a:xfrm>
          <a:off x="12611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111051</xdr:rowOff>
    </xdr:from>
    <xdr:ext cx="405111" cy="259045"/>
    <xdr:sp macro="" textlink="">
      <xdr:nvSpPr>
        <xdr:cNvPr id="784" name="n_1mainValue【児童館】&#10;有形固定資産減価償却率">
          <a:extLst>
            <a:ext uri="{FF2B5EF4-FFF2-40B4-BE49-F238E27FC236}">
              <a16:creationId xmlns:a16="http://schemas.microsoft.com/office/drawing/2014/main" id="{8F3A45D9-4C00-4AD7-876D-3895D7CB57A3}"/>
            </a:ext>
          </a:extLst>
        </xdr:cNvPr>
        <xdr:cNvSpPr txBox="1"/>
      </xdr:nvSpPr>
      <xdr:spPr>
        <a:xfrm>
          <a:off x="15266044" y="1451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78395</xdr:rowOff>
    </xdr:from>
    <xdr:ext cx="405111" cy="259045"/>
    <xdr:sp macro="" textlink="">
      <xdr:nvSpPr>
        <xdr:cNvPr id="785" name="n_2mainValue【児童館】&#10;有形固定資産減価償却率">
          <a:extLst>
            <a:ext uri="{FF2B5EF4-FFF2-40B4-BE49-F238E27FC236}">
              <a16:creationId xmlns:a16="http://schemas.microsoft.com/office/drawing/2014/main" id="{5DE7F2AC-4BC4-49C2-88F3-9A9178E29C16}"/>
            </a:ext>
          </a:extLst>
        </xdr:cNvPr>
        <xdr:cNvSpPr txBox="1"/>
      </xdr:nvSpPr>
      <xdr:spPr>
        <a:xfrm>
          <a:off x="14389744" y="14480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47370</xdr:rowOff>
    </xdr:from>
    <xdr:ext cx="405111" cy="259045"/>
    <xdr:sp macro="" textlink="">
      <xdr:nvSpPr>
        <xdr:cNvPr id="786" name="n_3mainValue【児童館】&#10;有形固定資産減価償却率">
          <a:extLst>
            <a:ext uri="{FF2B5EF4-FFF2-40B4-BE49-F238E27FC236}">
              <a16:creationId xmlns:a16="http://schemas.microsoft.com/office/drawing/2014/main" id="{9E9D1106-5D74-4FE7-AA5D-4B132DC101E8}"/>
            </a:ext>
          </a:extLst>
        </xdr:cNvPr>
        <xdr:cNvSpPr txBox="1"/>
      </xdr:nvSpPr>
      <xdr:spPr>
        <a:xfrm>
          <a:off x="13500744" y="1444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47370</xdr:rowOff>
    </xdr:from>
    <xdr:ext cx="405111" cy="259045"/>
    <xdr:sp macro="" textlink="">
      <xdr:nvSpPr>
        <xdr:cNvPr id="787" name="n_4mainValue【児童館】&#10;有形固定資産減価償却率">
          <a:extLst>
            <a:ext uri="{FF2B5EF4-FFF2-40B4-BE49-F238E27FC236}">
              <a16:creationId xmlns:a16="http://schemas.microsoft.com/office/drawing/2014/main" id="{81D697B4-0582-4AB2-9BA8-0883CCEB4290}"/>
            </a:ext>
          </a:extLst>
        </xdr:cNvPr>
        <xdr:cNvSpPr txBox="1"/>
      </xdr:nvSpPr>
      <xdr:spPr>
        <a:xfrm>
          <a:off x="12611744" y="142777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8" name="正方形/長方形 787">
          <a:extLst>
            <a:ext uri="{FF2B5EF4-FFF2-40B4-BE49-F238E27FC236}">
              <a16:creationId xmlns:a16="http://schemas.microsoft.com/office/drawing/2014/main" id="{7AE09494-3672-4F46-A5DA-73E59D521D7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9" name="正方形/長方形 788">
          <a:extLst>
            <a:ext uri="{FF2B5EF4-FFF2-40B4-BE49-F238E27FC236}">
              <a16:creationId xmlns:a16="http://schemas.microsoft.com/office/drawing/2014/main" id="{43B04BDB-F1E4-4ACB-8283-9CB17A77C563}"/>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90" name="正方形/長方形 789">
          <a:extLst>
            <a:ext uri="{FF2B5EF4-FFF2-40B4-BE49-F238E27FC236}">
              <a16:creationId xmlns:a16="http://schemas.microsoft.com/office/drawing/2014/main" id="{0D0E59A9-E5C0-439D-92B7-7E70BF24904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91" name="正方形/長方形 790">
          <a:extLst>
            <a:ext uri="{FF2B5EF4-FFF2-40B4-BE49-F238E27FC236}">
              <a16:creationId xmlns:a16="http://schemas.microsoft.com/office/drawing/2014/main" id="{E620DA79-C496-43A3-9468-600DACFBF5F6}"/>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92" name="正方形/長方形 791">
          <a:extLst>
            <a:ext uri="{FF2B5EF4-FFF2-40B4-BE49-F238E27FC236}">
              <a16:creationId xmlns:a16="http://schemas.microsoft.com/office/drawing/2014/main" id="{9A107B91-ACE8-40D5-810E-57A7B5C30F5B}"/>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93" name="正方形/長方形 792">
          <a:extLst>
            <a:ext uri="{FF2B5EF4-FFF2-40B4-BE49-F238E27FC236}">
              <a16:creationId xmlns:a16="http://schemas.microsoft.com/office/drawing/2014/main" id="{A7E028A8-3D9A-425F-A336-0A6B3AC61D19}"/>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4" name="正方形/長方形 793">
          <a:extLst>
            <a:ext uri="{FF2B5EF4-FFF2-40B4-BE49-F238E27FC236}">
              <a16:creationId xmlns:a16="http://schemas.microsoft.com/office/drawing/2014/main" id="{C2B46E63-4C3E-495E-B0BF-32EEF4432AF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5" name="正方形/長方形 794">
          <a:extLst>
            <a:ext uri="{FF2B5EF4-FFF2-40B4-BE49-F238E27FC236}">
              <a16:creationId xmlns:a16="http://schemas.microsoft.com/office/drawing/2014/main" id="{F5A48F72-F969-489E-9753-470F20174433}"/>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6" name="テキスト ボックス 795">
          <a:extLst>
            <a:ext uri="{FF2B5EF4-FFF2-40B4-BE49-F238E27FC236}">
              <a16:creationId xmlns:a16="http://schemas.microsoft.com/office/drawing/2014/main" id="{B7469130-CF8F-4255-85F7-B8D7E3966515}"/>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7" name="直線コネクタ 796">
          <a:extLst>
            <a:ext uri="{FF2B5EF4-FFF2-40B4-BE49-F238E27FC236}">
              <a16:creationId xmlns:a16="http://schemas.microsoft.com/office/drawing/2014/main" id="{2E7B15C1-0F05-4E45-BE8B-865DC6792182}"/>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8" name="直線コネクタ 797">
          <a:extLst>
            <a:ext uri="{FF2B5EF4-FFF2-40B4-BE49-F238E27FC236}">
              <a16:creationId xmlns:a16="http://schemas.microsoft.com/office/drawing/2014/main" id="{76CA0B98-6534-456E-8A3D-BDB2C3883D8C}"/>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9" name="テキスト ボックス 798">
          <a:extLst>
            <a:ext uri="{FF2B5EF4-FFF2-40B4-BE49-F238E27FC236}">
              <a16:creationId xmlns:a16="http://schemas.microsoft.com/office/drawing/2014/main" id="{7156E4E7-11AB-4808-A7CC-3DA07B8937FE}"/>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800" name="直線コネクタ 799">
          <a:extLst>
            <a:ext uri="{FF2B5EF4-FFF2-40B4-BE49-F238E27FC236}">
              <a16:creationId xmlns:a16="http://schemas.microsoft.com/office/drawing/2014/main" id="{35274411-2F30-4024-9369-E155A6A003B3}"/>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801" name="テキスト ボックス 800">
          <a:extLst>
            <a:ext uri="{FF2B5EF4-FFF2-40B4-BE49-F238E27FC236}">
              <a16:creationId xmlns:a16="http://schemas.microsoft.com/office/drawing/2014/main" id="{A00FB1BE-06E5-48CB-9E11-38C037712AA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802" name="直線コネクタ 801">
          <a:extLst>
            <a:ext uri="{FF2B5EF4-FFF2-40B4-BE49-F238E27FC236}">
              <a16:creationId xmlns:a16="http://schemas.microsoft.com/office/drawing/2014/main" id="{657D71F1-63EE-4584-A410-967B6279B208}"/>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803" name="テキスト ボックス 802">
          <a:extLst>
            <a:ext uri="{FF2B5EF4-FFF2-40B4-BE49-F238E27FC236}">
              <a16:creationId xmlns:a16="http://schemas.microsoft.com/office/drawing/2014/main" id="{F9DE084C-C0EF-4EA8-BAAF-B3D953C244C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804" name="直線コネクタ 803">
          <a:extLst>
            <a:ext uri="{FF2B5EF4-FFF2-40B4-BE49-F238E27FC236}">
              <a16:creationId xmlns:a16="http://schemas.microsoft.com/office/drawing/2014/main" id="{F9B68050-A2E2-487D-8919-974C3C7C4509}"/>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805" name="テキスト ボックス 804">
          <a:extLst>
            <a:ext uri="{FF2B5EF4-FFF2-40B4-BE49-F238E27FC236}">
              <a16:creationId xmlns:a16="http://schemas.microsoft.com/office/drawing/2014/main" id="{4C9FA252-79B0-4617-A674-53307AF959E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6" name="直線コネクタ 805">
          <a:extLst>
            <a:ext uri="{FF2B5EF4-FFF2-40B4-BE49-F238E27FC236}">
              <a16:creationId xmlns:a16="http://schemas.microsoft.com/office/drawing/2014/main" id="{BC205D5C-2246-4040-922E-3FD18B07969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7" name="テキスト ボックス 806">
          <a:extLst>
            <a:ext uri="{FF2B5EF4-FFF2-40B4-BE49-F238E27FC236}">
              <a16:creationId xmlns:a16="http://schemas.microsoft.com/office/drawing/2014/main" id="{67FE8B55-468E-495D-B4F2-DCEB722F654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8" name="【児童館】&#10;一人当たり面積グラフ枠">
          <a:extLst>
            <a:ext uri="{FF2B5EF4-FFF2-40B4-BE49-F238E27FC236}">
              <a16:creationId xmlns:a16="http://schemas.microsoft.com/office/drawing/2014/main" id="{31DE0476-554A-44F4-B1AB-AB2933242A4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143256</xdr:rowOff>
    </xdr:from>
    <xdr:to>
      <xdr:col>116</xdr:col>
      <xdr:colOff>62864</xdr:colOff>
      <xdr:row>86</xdr:row>
      <xdr:rowOff>6096</xdr:rowOff>
    </xdr:to>
    <xdr:cxnSp macro="">
      <xdr:nvCxnSpPr>
        <xdr:cNvPr id="809" name="直線コネクタ 808">
          <a:extLst>
            <a:ext uri="{FF2B5EF4-FFF2-40B4-BE49-F238E27FC236}">
              <a16:creationId xmlns:a16="http://schemas.microsoft.com/office/drawing/2014/main" id="{15769787-7B92-4FB4-9EAB-6C2686772C85}"/>
            </a:ext>
          </a:extLst>
        </xdr:cNvPr>
        <xdr:cNvCxnSpPr/>
      </xdr:nvCxnSpPr>
      <xdr:spPr>
        <a:xfrm flipV="1">
          <a:off x="22160864" y="13516356"/>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810" name="【児童館】&#10;一人当たり面積最小値テキスト">
          <a:extLst>
            <a:ext uri="{FF2B5EF4-FFF2-40B4-BE49-F238E27FC236}">
              <a16:creationId xmlns:a16="http://schemas.microsoft.com/office/drawing/2014/main" id="{931FAF6F-6CD2-4710-BEA4-DE1FB48F623C}"/>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811" name="直線コネクタ 810">
          <a:extLst>
            <a:ext uri="{FF2B5EF4-FFF2-40B4-BE49-F238E27FC236}">
              <a16:creationId xmlns:a16="http://schemas.microsoft.com/office/drawing/2014/main" id="{32D22312-C9FC-407D-B5A8-F6EB8B69C0BD}"/>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89933</xdr:rowOff>
    </xdr:from>
    <xdr:ext cx="469744" cy="259045"/>
    <xdr:sp macro="" textlink="">
      <xdr:nvSpPr>
        <xdr:cNvPr id="812" name="【児童館】&#10;一人当たり面積最大値テキスト">
          <a:extLst>
            <a:ext uri="{FF2B5EF4-FFF2-40B4-BE49-F238E27FC236}">
              <a16:creationId xmlns:a16="http://schemas.microsoft.com/office/drawing/2014/main" id="{5A3650A6-5816-4654-A11D-E6D25EBD240D}"/>
            </a:ext>
          </a:extLst>
        </xdr:cNvPr>
        <xdr:cNvSpPr txBox="1"/>
      </xdr:nvSpPr>
      <xdr:spPr>
        <a:xfrm>
          <a:off x="22199600" y="132915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143256</xdr:rowOff>
    </xdr:from>
    <xdr:to>
      <xdr:col>116</xdr:col>
      <xdr:colOff>152400</xdr:colOff>
      <xdr:row>78</xdr:row>
      <xdr:rowOff>143256</xdr:rowOff>
    </xdr:to>
    <xdr:cxnSp macro="">
      <xdr:nvCxnSpPr>
        <xdr:cNvPr id="813" name="直線コネクタ 812">
          <a:extLst>
            <a:ext uri="{FF2B5EF4-FFF2-40B4-BE49-F238E27FC236}">
              <a16:creationId xmlns:a16="http://schemas.microsoft.com/office/drawing/2014/main" id="{EFC82F95-12AE-4C36-BB38-BCF483433C06}"/>
            </a:ext>
          </a:extLst>
        </xdr:cNvPr>
        <xdr:cNvCxnSpPr/>
      </xdr:nvCxnSpPr>
      <xdr:spPr>
        <a:xfrm>
          <a:off x="22072600" y="135163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43451</xdr:rowOff>
    </xdr:from>
    <xdr:ext cx="469744" cy="259045"/>
    <xdr:sp macro="" textlink="">
      <xdr:nvSpPr>
        <xdr:cNvPr id="814" name="【児童館】&#10;一人当たり面積平均値テキスト">
          <a:extLst>
            <a:ext uri="{FF2B5EF4-FFF2-40B4-BE49-F238E27FC236}">
              <a16:creationId xmlns:a16="http://schemas.microsoft.com/office/drawing/2014/main" id="{E264D12A-98AB-4658-9861-2EB46CD189FD}"/>
            </a:ext>
          </a:extLst>
        </xdr:cNvPr>
        <xdr:cNvSpPr txBox="1"/>
      </xdr:nvSpPr>
      <xdr:spPr>
        <a:xfrm>
          <a:off x="22199600" y="144452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65024</xdr:rowOff>
    </xdr:from>
    <xdr:to>
      <xdr:col>116</xdr:col>
      <xdr:colOff>114300</xdr:colOff>
      <xdr:row>84</xdr:row>
      <xdr:rowOff>166624</xdr:rowOff>
    </xdr:to>
    <xdr:sp macro="" textlink="">
      <xdr:nvSpPr>
        <xdr:cNvPr id="815" name="フローチャート: 判断 814">
          <a:extLst>
            <a:ext uri="{FF2B5EF4-FFF2-40B4-BE49-F238E27FC236}">
              <a16:creationId xmlns:a16="http://schemas.microsoft.com/office/drawing/2014/main" id="{AC586A0B-8419-43BF-8A64-1133773BE44B}"/>
            </a:ext>
          </a:extLst>
        </xdr:cNvPr>
        <xdr:cNvSpPr/>
      </xdr:nvSpPr>
      <xdr:spPr>
        <a:xfrm>
          <a:off x="221107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65024</xdr:rowOff>
    </xdr:from>
    <xdr:to>
      <xdr:col>112</xdr:col>
      <xdr:colOff>38100</xdr:colOff>
      <xdr:row>84</xdr:row>
      <xdr:rowOff>166624</xdr:rowOff>
    </xdr:to>
    <xdr:sp macro="" textlink="">
      <xdr:nvSpPr>
        <xdr:cNvPr id="816" name="フローチャート: 判断 815">
          <a:extLst>
            <a:ext uri="{FF2B5EF4-FFF2-40B4-BE49-F238E27FC236}">
              <a16:creationId xmlns:a16="http://schemas.microsoft.com/office/drawing/2014/main" id="{9BE54725-6197-4477-8A33-BDD7ACE545AC}"/>
            </a:ext>
          </a:extLst>
        </xdr:cNvPr>
        <xdr:cNvSpPr/>
      </xdr:nvSpPr>
      <xdr:spPr>
        <a:xfrm>
          <a:off x="21272500" y="14466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60452</xdr:rowOff>
    </xdr:from>
    <xdr:to>
      <xdr:col>107</xdr:col>
      <xdr:colOff>101600</xdr:colOff>
      <xdr:row>84</xdr:row>
      <xdr:rowOff>162052</xdr:rowOff>
    </xdr:to>
    <xdr:sp macro="" textlink="">
      <xdr:nvSpPr>
        <xdr:cNvPr id="817" name="フローチャート: 判断 816">
          <a:extLst>
            <a:ext uri="{FF2B5EF4-FFF2-40B4-BE49-F238E27FC236}">
              <a16:creationId xmlns:a16="http://schemas.microsoft.com/office/drawing/2014/main" id="{3769EC5A-74E8-4494-9643-6759058DB454}"/>
            </a:ext>
          </a:extLst>
        </xdr:cNvPr>
        <xdr:cNvSpPr/>
      </xdr:nvSpPr>
      <xdr:spPr>
        <a:xfrm>
          <a:off x="20383500" y="14462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78739</xdr:rowOff>
    </xdr:from>
    <xdr:to>
      <xdr:col>102</xdr:col>
      <xdr:colOff>165100</xdr:colOff>
      <xdr:row>85</xdr:row>
      <xdr:rowOff>8889</xdr:rowOff>
    </xdr:to>
    <xdr:sp macro="" textlink="">
      <xdr:nvSpPr>
        <xdr:cNvPr id="818" name="フローチャート: 判断 817">
          <a:extLst>
            <a:ext uri="{FF2B5EF4-FFF2-40B4-BE49-F238E27FC236}">
              <a16:creationId xmlns:a16="http://schemas.microsoft.com/office/drawing/2014/main" id="{B69B4EB0-F08B-4901-8E09-5CB2CD71FC30}"/>
            </a:ext>
          </a:extLst>
        </xdr:cNvPr>
        <xdr:cNvSpPr/>
      </xdr:nvSpPr>
      <xdr:spPr>
        <a:xfrm>
          <a:off x="19494500" y="1448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87885</xdr:rowOff>
    </xdr:from>
    <xdr:to>
      <xdr:col>98</xdr:col>
      <xdr:colOff>38100</xdr:colOff>
      <xdr:row>85</xdr:row>
      <xdr:rowOff>18035</xdr:rowOff>
    </xdr:to>
    <xdr:sp macro="" textlink="">
      <xdr:nvSpPr>
        <xdr:cNvPr id="819" name="フローチャート: 判断 818">
          <a:extLst>
            <a:ext uri="{FF2B5EF4-FFF2-40B4-BE49-F238E27FC236}">
              <a16:creationId xmlns:a16="http://schemas.microsoft.com/office/drawing/2014/main" id="{2D11865C-CCA9-4337-AB0D-3952C3F447F9}"/>
            </a:ext>
          </a:extLst>
        </xdr:cNvPr>
        <xdr:cNvSpPr/>
      </xdr:nvSpPr>
      <xdr:spPr>
        <a:xfrm>
          <a:off x="18605500" y="1448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580AA1A0-8D70-4B9A-9610-D39E199F270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4AF50265-94DB-459D-ADB1-F5765F631931}"/>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906C6A50-1ABF-40AD-BEFC-B6B4A1B5EB1C}"/>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3" name="テキスト ボックス 822">
          <a:extLst>
            <a:ext uri="{FF2B5EF4-FFF2-40B4-BE49-F238E27FC236}">
              <a16:creationId xmlns:a16="http://schemas.microsoft.com/office/drawing/2014/main" id="{3B82DD37-AE1C-4FA0-B24C-1B9654F084E2}"/>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4" name="テキスト ボックス 823">
          <a:extLst>
            <a:ext uri="{FF2B5EF4-FFF2-40B4-BE49-F238E27FC236}">
              <a16:creationId xmlns:a16="http://schemas.microsoft.com/office/drawing/2014/main" id="{902B56D8-23BB-4E18-B2AC-BF9951D44F2B}"/>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58165</xdr:rowOff>
    </xdr:from>
    <xdr:to>
      <xdr:col>116</xdr:col>
      <xdr:colOff>114300</xdr:colOff>
      <xdr:row>83</xdr:row>
      <xdr:rowOff>159765</xdr:rowOff>
    </xdr:to>
    <xdr:sp macro="" textlink="">
      <xdr:nvSpPr>
        <xdr:cNvPr id="825" name="楕円 824">
          <a:extLst>
            <a:ext uri="{FF2B5EF4-FFF2-40B4-BE49-F238E27FC236}">
              <a16:creationId xmlns:a16="http://schemas.microsoft.com/office/drawing/2014/main" id="{5363DB08-355E-4E02-A834-F1466AF5AC81}"/>
            </a:ext>
          </a:extLst>
        </xdr:cNvPr>
        <xdr:cNvSpPr/>
      </xdr:nvSpPr>
      <xdr:spPr>
        <a:xfrm>
          <a:off x="22110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81042</xdr:rowOff>
    </xdr:from>
    <xdr:ext cx="469744" cy="259045"/>
    <xdr:sp macro="" textlink="">
      <xdr:nvSpPr>
        <xdr:cNvPr id="826" name="【児童館】&#10;一人当たり面積該当値テキスト">
          <a:extLst>
            <a:ext uri="{FF2B5EF4-FFF2-40B4-BE49-F238E27FC236}">
              <a16:creationId xmlns:a16="http://schemas.microsoft.com/office/drawing/2014/main" id="{F5BEB0E2-C120-4DDB-87BC-7EA50A309079}"/>
            </a:ext>
          </a:extLst>
        </xdr:cNvPr>
        <xdr:cNvSpPr txBox="1"/>
      </xdr:nvSpPr>
      <xdr:spPr>
        <a:xfrm>
          <a:off x="22199600"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71882</xdr:rowOff>
    </xdr:from>
    <xdr:to>
      <xdr:col>112</xdr:col>
      <xdr:colOff>38100</xdr:colOff>
      <xdr:row>84</xdr:row>
      <xdr:rowOff>2032</xdr:rowOff>
    </xdr:to>
    <xdr:sp macro="" textlink="">
      <xdr:nvSpPr>
        <xdr:cNvPr id="827" name="楕円 826">
          <a:extLst>
            <a:ext uri="{FF2B5EF4-FFF2-40B4-BE49-F238E27FC236}">
              <a16:creationId xmlns:a16="http://schemas.microsoft.com/office/drawing/2014/main" id="{8F14F9FE-9D9E-465D-BC74-2061D54AFA28}"/>
            </a:ext>
          </a:extLst>
        </xdr:cNvPr>
        <xdr:cNvSpPr/>
      </xdr:nvSpPr>
      <xdr:spPr>
        <a:xfrm>
          <a:off x="21272500" y="14302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108965</xdr:rowOff>
    </xdr:from>
    <xdr:to>
      <xdr:col>116</xdr:col>
      <xdr:colOff>63500</xdr:colOff>
      <xdr:row>83</xdr:row>
      <xdr:rowOff>122682</xdr:rowOff>
    </xdr:to>
    <xdr:cxnSp macro="">
      <xdr:nvCxnSpPr>
        <xdr:cNvPr id="828" name="直線コネクタ 827">
          <a:extLst>
            <a:ext uri="{FF2B5EF4-FFF2-40B4-BE49-F238E27FC236}">
              <a16:creationId xmlns:a16="http://schemas.microsoft.com/office/drawing/2014/main" id="{6A08F47A-E2CF-4709-972F-15898EA24503}"/>
            </a:ext>
          </a:extLst>
        </xdr:cNvPr>
        <xdr:cNvCxnSpPr/>
      </xdr:nvCxnSpPr>
      <xdr:spPr>
        <a:xfrm flipV="1">
          <a:off x="21323300" y="14339315"/>
          <a:ext cx="8382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81026</xdr:rowOff>
    </xdr:from>
    <xdr:to>
      <xdr:col>107</xdr:col>
      <xdr:colOff>101600</xdr:colOff>
      <xdr:row>84</xdr:row>
      <xdr:rowOff>11176</xdr:rowOff>
    </xdr:to>
    <xdr:sp macro="" textlink="">
      <xdr:nvSpPr>
        <xdr:cNvPr id="829" name="楕円 828">
          <a:extLst>
            <a:ext uri="{FF2B5EF4-FFF2-40B4-BE49-F238E27FC236}">
              <a16:creationId xmlns:a16="http://schemas.microsoft.com/office/drawing/2014/main" id="{A10B86E6-991D-410D-91F5-F7B33A99E85C}"/>
            </a:ext>
          </a:extLst>
        </xdr:cNvPr>
        <xdr:cNvSpPr/>
      </xdr:nvSpPr>
      <xdr:spPr>
        <a:xfrm>
          <a:off x="20383500" y="1431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122682</xdr:rowOff>
    </xdr:from>
    <xdr:to>
      <xdr:col>111</xdr:col>
      <xdr:colOff>177800</xdr:colOff>
      <xdr:row>83</xdr:row>
      <xdr:rowOff>131826</xdr:rowOff>
    </xdr:to>
    <xdr:cxnSp macro="">
      <xdr:nvCxnSpPr>
        <xdr:cNvPr id="830" name="直線コネクタ 829">
          <a:extLst>
            <a:ext uri="{FF2B5EF4-FFF2-40B4-BE49-F238E27FC236}">
              <a16:creationId xmlns:a16="http://schemas.microsoft.com/office/drawing/2014/main" id="{5E741DD2-2D74-4683-92FA-983610016B53}"/>
            </a:ext>
          </a:extLst>
        </xdr:cNvPr>
        <xdr:cNvCxnSpPr/>
      </xdr:nvCxnSpPr>
      <xdr:spPr>
        <a:xfrm flipV="1">
          <a:off x="20434300" y="1435303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94742</xdr:rowOff>
    </xdr:from>
    <xdr:to>
      <xdr:col>102</xdr:col>
      <xdr:colOff>165100</xdr:colOff>
      <xdr:row>84</xdr:row>
      <xdr:rowOff>24892</xdr:rowOff>
    </xdr:to>
    <xdr:sp macro="" textlink="">
      <xdr:nvSpPr>
        <xdr:cNvPr id="831" name="楕円 830">
          <a:extLst>
            <a:ext uri="{FF2B5EF4-FFF2-40B4-BE49-F238E27FC236}">
              <a16:creationId xmlns:a16="http://schemas.microsoft.com/office/drawing/2014/main" id="{55093B64-AC35-45B5-BEA9-E43218C3CA0B}"/>
            </a:ext>
          </a:extLst>
        </xdr:cNvPr>
        <xdr:cNvSpPr/>
      </xdr:nvSpPr>
      <xdr:spPr>
        <a:xfrm>
          <a:off x="19494500" y="1432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131826</xdr:rowOff>
    </xdr:from>
    <xdr:to>
      <xdr:col>107</xdr:col>
      <xdr:colOff>50800</xdr:colOff>
      <xdr:row>83</xdr:row>
      <xdr:rowOff>145542</xdr:rowOff>
    </xdr:to>
    <xdr:cxnSp macro="">
      <xdr:nvCxnSpPr>
        <xdr:cNvPr id="832" name="直線コネクタ 831">
          <a:extLst>
            <a:ext uri="{FF2B5EF4-FFF2-40B4-BE49-F238E27FC236}">
              <a16:creationId xmlns:a16="http://schemas.microsoft.com/office/drawing/2014/main" id="{CDE5D157-2E25-40FC-9506-449E7809F32C}"/>
            </a:ext>
          </a:extLst>
        </xdr:cNvPr>
        <xdr:cNvCxnSpPr/>
      </xdr:nvCxnSpPr>
      <xdr:spPr>
        <a:xfrm flipV="1">
          <a:off x="19545300" y="1436217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99313</xdr:rowOff>
    </xdr:from>
    <xdr:to>
      <xdr:col>98</xdr:col>
      <xdr:colOff>38100</xdr:colOff>
      <xdr:row>84</xdr:row>
      <xdr:rowOff>29463</xdr:rowOff>
    </xdr:to>
    <xdr:sp macro="" textlink="">
      <xdr:nvSpPr>
        <xdr:cNvPr id="833" name="楕円 832">
          <a:extLst>
            <a:ext uri="{FF2B5EF4-FFF2-40B4-BE49-F238E27FC236}">
              <a16:creationId xmlns:a16="http://schemas.microsoft.com/office/drawing/2014/main" id="{D28A00C9-0F07-455E-A018-5E623426D1A7}"/>
            </a:ext>
          </a:extLst>
        </xdr:cNvPr>
        <xdr:cNvSpPr/>
      </xdr:nvSpPr>
      <xdr:spPr>
        <a:xfrm>
          <a:off x="18605500" y="14329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145542</xdr:rowOff>
    </xdr:from>
    <xdr:to>
      <xdr:col>102</xdr:col>
      <xdr:colOff>114300</xdr:colOff>
      <xdr:row>83</xdr:row>
      <xdr:rowOff>150113</xdr:rowOff>
    </xdr:to>
    <xdr:cxnSp macro="">
      <xdr:nvCxnSpPr>
        <xdr:cNvPr id="834" name="直線コネクタ 833">
          <a:extLst>
            <a:ext uri="{FF2B5EF4-FFF2-40B4-BE49-F238E27FC236}">
              <a16:creationId xmlns:a16="http://schemas.microsoft.com/office/drawing/2014/main" id="{C4B1375C-2515-478B-AA32-13FE6C3B7E64}"/>
            </a:ext>
          </a:extLst>
        </xdr:cNvPr>
        <xdr:cNvCxnSpPr/>
      </xdr:nvCxnSpPr>
      <xdr:spPr>
        <a:xfrm flipV="1">
          <a:off x="18656300" y="14375892"/>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157751</xdr:rowOff>
    </xdr:from>
    <xdr:ext cx="469744" cy="259045"/>
    <xdr:sp macro="" textlink="">
      <xdr:nvSpPr>
        <xdr:cNvPr id="835" name="n_1aveValue【児童館】&#10;一人当たり面積">
          <a:extLst>
            <a:ext uri="{FF2B5EF4-FFF2-40B4-BE49-F238E27FC236}">
              <a16:creationId xmlns:a16="http://schemas.microsoft.com/office/drawing/2014/main" id="{A3529398-86F5-414B-97A9-7C87E58C64AB}"/>
            </a:ext>
          </a:extLst>
        </xdr:cNvPr>
        <xdr:cNvSpPr txBox="1"/>
      </xdr:nvSpPr>
      <xdr:spPr>
        <a:xfrm>
          <a:off x="21075727" y="14559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153179</xdr:rowOff>
    </xdr:from>
    <xdr:ext cx="469744" cy="259045"/>
    <xdr:sp macro="" textlink="">
      <xdr:nvSpPr>
        <xdr:cNvPr id="836" name="n_2aveValue【児童館】&#10;一人当たり面積">
          <a:extLst>
            <a:ext uri="{FF2B5EF4-FFF2-40B4-BE49-F238E27FC236}">
              <a16:creationId xmlns:a16="http://schemas.microsoft.com/office/drawing/2014/main" id="{1B13FB4B-6593-49BB-909C-7D19B7D7609C}"/>
            </a:ext>
          </a:extLst>
        </xdr:cNvPr>
        <xdr:cNvSpPr txBox="1"/>
      </xdr:nvSpPr>
      <xdr:spPr>
        <a:xfrm>
          <a:off x="2019942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xdr:rowOff>
    </xdr:from>
    <xdr:ext cx="469744" cy="259045"/>
    <xdr:sp macro="" textlink="">
      <xdr:nvSpPr>
        <xdr:cNvPr id="837" name="n_3aveValue【児童館】&#10;一人当たり面積">
          <a:extLst>
            <a:ext uri="{FF2B5EF4-FFF2-40B4-BE49-F238E27FC236}">
              <a16:creationId xmlns:a16="http://schemas.microsoft.com/office/drawing/2014/main" id="{A15D0FE6-7AAD-441E-9493-7CB55EA9BDC3}"/>
            </a:ext>
          </a:extLst>
        </xdr:cNvPr>
        <xdr:cNvSpPr txBox="1"/>
      </xdr:nvSpPr>
      <xdr:spPr>
        <a:xfrm>
          <a:off x="19310427" y="14573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9162</xdr:rowOff>
    </xdr:from>
    <xdr:ext cx="469744" cy="259045"/>
    <xdr:sp macro="" textlink="">
      <xdr:nvSpPr>
        <xdr:cNvPr id="838" name="n_4aveValue【児童館】&#10;一人当たり面積">
          <a:extLst>
            <a:ext uri="{FF2B5EF4-FFF2-40B4-BE49-F238E27FC236}">
              <a16:creationId xmlns:a16="http://schemas.microsoft.com/office/drawing/2014/main" id="{1A7F5312-4A74-4DA8-BF02-D54870425C64}"/>
            </a:ext>
          </a:extLst>
        </xdr:cNvPr>
        <xdr:cNvSpPr txBox="1"/>
      </xdr:nvSpPr>
      <xdr:spPr>
        <a:xfrm>
          <a:off x="18421427" y="14582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82</xdr:row>
      <xdr:rowOff>18559</xdr:rowOff>
    </xdr:from>
    <xdr:ext cx="469744" cy="259045"/>
    <xdr:sp macro="" textlink="">
      <xdr:nvSpPr>
        <xdr:cNvPr id="839" name="n_1mainValue【児童館】&#10;一人当たり面積">
          <a:extLst>
            <a:ext uri="{FF2B5EF4-FFF2-40B4-BE49-F238E27FC236}">
              <a16:creationId xmlns:a16="http://schemas.microsoft.com/office/drawing/2014/main" id="{B4EA66D3-C28A-4598-949B-D2882D588E43}"/>
            </a:ext>
          </a:extLst>
        </xdr:cNvPr>
        <xdr:cNvSpPr txBox="1"/>
      </xdr:nvSpPr>
      <xdr:spPr>
        <a:xfrm>
          <a:off x="21075727" y="14077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27703</xdr:rowOff>
    </xdr:from>
    <xdr:ext cx="469744" cy="259045"/>
    <xdr:sp macro="" textlink="">
      <xdr:nvSpPr>
        <xdr:cNvPr id="840" name="n_2mainValue【児童館】&#10;一人当たり面積">
          <a:extLst>
            <a:ext uri="{FF2B5EF4-FFF2-40B4-BE49-F238E27FC236}">
              <a16:creationId xmlns:a16="http://schemas.microsoft.com/office/drawing/2014/main" id="{12319016-48DD-47BE-BE63-53FED6001A4E}"/>
            </a:ext>
          </a:extLst>
        </xdr:cNvPr>
        <xdr:cNvSpPr txBox="1"/>
      </xdr:nvSpPr>
      <xdr:spPr>
        <a:xfrm>
          <a:off x="20199427" y="140866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41419</xdr:rowOff>
    </xdr:from>
    <xdr:ext cx="469744" cy="259045"/>
    <xdr:sp macro="" textlink="">
      <xdr:nvSpPr>
        <xdr:cNvPr id="841" name="n_3mainValue【児童館】&#10;一人当たり面積">
          <a:extLst>
            <a:ext uri="{FF2B5EF4-FFF2-40B4-BE49-F238E27FC236}">
              <a16:creationId xmlns:a16="http://schemas.microsoft.com/office/drawing/2014/main" id="{C5B5FC51-8E03-46DB-94B7-77948F05D0F7}"/>
            </a:ext>
          </a:extLst>
        </xdr:cNvPr>
        <xdr:cNvSpPr txBox="1"/>
      </xdr:nvSpPr>
      <xdr:spPr>
        <a:xfrm>
          <a:off x="19310427" y="1410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45990</xdr:rowOff>
    </xdr:from>
    <xdr:ext cx="469744" cy="259045"/>
    <xdr:sp macro="" textlink="">
      <xdr:nvSpPr>
        <xdr:cNvPr id="842" name="n_4mainValue【児童館】&#10;一人当たり面積">
          <a:extLst>
            <a:ext uri="{FF2B5EF4-FFF2-40B4-BE49-F238E27FC236}">
              <a16:creationId xmlns:a16="http://schemas.microsoft.com/office/drawing/2014/main" id="{CC5F0AB1-50DE-43FD-8057-21299CE965D5}"/>
            </a:ext>
          </a:extLst>
        </xdr:cNvPr>
        <xdr:cNvSpPr txBox="1"/>
      </xdr:nvSpPr>
      <xdr:spPr>
        <a:xfrm>
          <a:off x="18421427" y="141048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3" name="正方形/長方形 842">
          <a:extLst>
            <a:ext uri="{FF2B5EF4-FFF2-40B4-BE49-F238E27FC236}">
              <a16:creationId xmlns:a16="http://schemas.microsoft.com/office/drawing/2014/main" id="{C0F10EAC-9DF3-4B20-8690-EBF7B2A15D0C}"/>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4" name="正方形/長方形 843">
          <a:extLst>
            <a:ext uri="{FF2B5EF4-FFF2-40B4-BE49-F238E27FC236}">
              <a16:creationId xmlns:a16="http://schemas.microsoft.com/office/drawing/2014/main" id="{6B3AFBC3-A431-45E8-A3F8-789C9D6455BF}"/>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5" name="正方形/長方形 844">
          <a:extLst>
            <a:ext uri="{FF2B5EF4-FFF2-40B4-BE49-F238E27FC236}">
              <a16:creationId xmlns:a16="http://schemas.microsoft.com/office/drawing/2014/main" id="{2DFB6305-09CB-4118-AAA3-E535FDB3EB7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6" name="正方形/長方形 845">
          <a:extLst>
            <a:ext uri="{FF2B5EF4-FFF2-40B4-BE49-F238E27FC236}">
              <a16:creationId xmlns:a16="http://schemas.microsoft.com/office/drawing/2014/main" id="{23E1498C-A382-4022-9F54-CC01D87C647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7" name="正方形/長方形 846">
          <a:extLst>
            <a:ext uri="{FF2B5EF4-FFF2-40B4-BE49-F238E27FC236}">
              <a16:creationId xmlns:a16="http://schemas.microsoft.com/office/drawing/2014/main" id="{C3246E70-36F1-4199-94C5-7271A7E027B8}"/>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8" name="正方形/長方形 847">
          <a:extLst>
            <a:ext uri="{FF2B5EF4-FFF2-40B4-BE49-F238E27FC236}">
              <a16:creationId xmlns:a16="http://schemas.microsoft.com/office/drawing/2014/main" id="{A44994FF-6144-4C70-936A-09CDD1B0A3D6}"/>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9" name="正方形/長方形 848">
          <a:extLst>
            <a:ext uri="{FF2B5EF4-FFF2-40B4-BE49-F238E27FC236}">
              <a16:creationId xmlns:a16="http://schemas.microsoft.com/office/drawing/2014/main" id="{2AF384AE-0F0C-4914-8257-B1EF58E0E27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50" name="正方形/長方形 849">
          <a:extLst>
            <a:ext uri="{FF2B5EF4-FFF2-40B4-BE49-F238E27FC236}">
              <a16:creationId xmlns:a16="http://schemas.microsoft.com/office/drawing/2014/main" id="{5DA10BA1-8F8A-4678-A46F-2D580FF3159B}"/>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51" name="テキスト ボックス 850">
          <a:extLst>
            <a:ext uri="{FF2B5EF4-FFF2-40B4-BE49-F238E27FC236}">
              <a16:creationId xmlns:a16="http://schemas.microsoft.com/office/drawing/2014/main" id="{512636D3-EE99-485D-B1FB-AF6927BD7CA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2" name="直線コネクタ 851">
          <a:extLst>
            <a:ext uri="{FF2B5EF4-FFF2-40B4-BE49-F238E27FC236}">
              <a16:creationId xmlns:a16="http://schemas.microsoft.com/office/drawing/2014/main" id="{DF9A5873-9FF2-4368-8D5B-C91A25CBE02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3" name="テキスト ボックス 852">
          <a:extLst>
            <a:ext uri="{FF2B5EF4-FFF2-40B4-BE49-F238E27FC236}">
              <a16:creationId xmlns:a16="http://schemas.microsoft.com/office/drawing/2014/main" id="{AB4E1D77-44DD-409D-86D0-DDD38B62CEE0}"/>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54" name="直線コネクタ 853">
          <a:extLst>
            <a:ext uri="{FF2B5EF4-FFF2-40B4-BE49-F238E27FC236}">
              <a16:creationId xmlns:a16="http://schemas.microsoft.com/office/drawing/2014/main" id="{8F78D669-8454-46A9-A1C6-C204C7D2650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55" name="テキスト ボックス 854">
          <a:extLst>
            <a:ext uri="{FF2B5EF4-FFF2-40B4-BE49-F238E27FC236}">
              <a16:creationId xmlns:a16="http://schemas.microsoft.com/office/drawing/2014/main" id="{6A064069-9FB2-4F39-BA1C-F3B38206C00A}"/>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56" name="直線コネクタ 855">
          <a:extLst>
            <a:ext uri="{FF2B5EF4-FFF2-40B4-BE49-F238E27FC236}">
              <a16:creationId xmlns:a16="http://schemas.microsoft.com/office/drawing/2014/main" id="{B0D27ABC-958E-403F-ABDB-A92BAACFC351}"/>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57" name="テキスト ボックス 856">
          <a:extLst>
            <a:ext uri="{FF2B5EF4-FFF2-40B4-BE49-F238E27FC236}">
              <a16:creationId xmlns:a16="http://schemas.microsoft.com/office/drawing/2014/main" id="{64FC6BC0-C7E9-4782-B19D-D41E4A763974}"/>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58" name="直線コネクタ 857">
          <a:extLst>
            <a:ext uri="{FF2B5EF4-FFF2-40B4-BE49-F238E27FC236}">
              <a16:creationId xmlns:a16="http://schemas.microsoft.com/office/drawing/2014/main" id="{D9D64F2E-616B-4D58-B5BF-87016A575D69}"/>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59" name="テキスト ボックス 858">
          <a:extLst>
            <a:ext uri="{FF2B5EF4-FFF2-40B4-BE49-F238E27FC236}">
              <a16:creationId xmlns:a16="http://schemas.microsoft.com/office/drawing/2014/main" id="{82DBD871-6933-44FE-A5B6-A8868DF4D3F8}"/>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60" name="直線コネクタ 859">
          <a:extLst>
            <a:ext uri="{FF2B5EF4-FFF2-40B4-BE49-F238E27FC236}">
              <a16:creationId xmlns:a16="http://schemas.microsoft.com/office/drawing/2014/main" id="{96C16F80-0939-4E1A-9717-B9471958672E}"/>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61" name="テキスト ボックス 860">
          <a:extLst>
            <a:ext uri="{FF2B5EF4-FFF2-40B4-BE49-F238E27FC236}">
              <a16:creationId xmlns:a16="http://schemas.microsoft.com/office/drawing/2014/main" id="{6453E63D-9618-4E73-8176-CE647C06E3BC}"/>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62" name="直線コネクタ 861">
          <a:extLst>
            <a:ext uri="{FF2B5EF4-FFF2-40B4-BE49-F238E27FC236}">
              <a16:creationId xmlns:a16="http://schemas.microsoft.com/office/drawing/2014/main" id="{36A970F0-3B0B-4334-B467-71D37F0D8CA3}"/>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63" name="テキスト ボックス 862">
          <a:extLst>
            <a:ext uri="{FF2B5EF4-FFF2-40B4-BE49-F238E27FC236}">
              <a16:creationId xmlns:a16="http://schemas.microsoft.com/office/drawing/2014/main" id="{DF80F5D0-50BB-4523-898A-B63BD214F49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9B233749-9BFD-460E-9373-8815CB5B158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65" name="テキスト ボックス 864">
          <a:extLst>
            <a:ext uri="{FF2B5EF4-FFF2-40B4-BE49-F238E27FC236}">
              <a16:creationId xmlns:a16="http://schemas.microsoft.com/office/drawing/2014/main" id="{06C8BFBF-C465-48E3-A231-72427840BB49}"/>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66" name="【公民館】&#10;有形固定資産減価償却率グラフ枠">
          <a:extLst>
            <a:ext uri="{FF2B5EF4-FFF2-40B4-BE49-F238E27FC236}">
              <a16:creationId xmlns:a16="http://schemas.microsoft.com/office/drawing/2014/main" id="{8C0186E2-F564-41A5-AFBA-D99DC3EB7F8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36195</xdr:rowOff>
    </xdr:from>
    <xdr:to>
      <xdr:col>85</xdr:col>
      <xdr:colOff>126364</xdr:colOff>
      <xdr:row>108</xdr:row>
      <xdr:rowOff>152400</xdr:rowOff>
    </xdr:to>
    <xdr:cxnSp macro="">
      <xdr:nvCxnSpPr>
        <xdr:cNvPr id="867" name="直線コネクタ 866">
          <a:extLst>
            <a:ext uri="{FF2B5EF4-FFF2-40B4-BE49-F238E27FC236}">
              <a16:creationId xmlns:a16="http://schemas.microsoft.com/office/drawing/2014/main" id="{A4C9BD5C-BB9D-4203-A58D-D12AC78C323F}"/>
            </a:ext>
          </a:extLst>
        </xdr:cNvPr>
        <xdr:cNvCxnSpPr/>
      </xdr:nvCxnSpPr>
      <xdr:spPr>
        <a:xfrm flipV="1">
          <a:off x="16318864" y="17181195"/>
          <a:ext cx="0" cy="1487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868" name="【公民館】&#10;有形固定資産減価償却率最小値テキスト">
          <a:extLst>
            <a:ext uri="{FF2B5EF4-FFF2-40B4-BE49-F238E27FC236}">
              <a16:creationId xmlns:a16="http://schemas.microsoft.com/office/drawing/2014/main" id="{3B1D1943-0DC5-45CA-A64C-3455BBC05145}"/>
            </a:ext>
          </a:extLst>
        </xdr:cNvPr>
        <xdr:cNvSpPr txBox="1"/>
      </xdr:nvSpPr>
      <xdr:spPr>
        <a:xfrm>
          <a:off x="16357600" y="1867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869" name="直線コネクタ 868">
          <a:extLst>
            <a:ext uri="{FF2B5EF4-FFF2-40B4-BE49-F238E27FC236}">
              <a16:creationId xmlns:a16="http://schemas.microsoft.com/office/drawing/2014/main" id="{3A01867A-BB92-4570-814F-2AA256D23EAB}"/>
            </a:ext>
          </a:extLst>
        </xdr:cNvPr>
        <xdr:cNvCxnSpPr/>
      </xdr:nvCxnSpPr>
      <xdr:spPr>
        <a:xfrm>
          <a:off x="16230600" y="1866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154322</xdr:rowOff>
    </xdr:from>
    <xdr:ext cx="405111" cy="259045"/>
    <xdr:sp macro="" textlink="">
      <xdr:nvSpPr>
        <xdr:cNvPr id="870" name="【公民館】&#10;有形固定資産減価償却率最大値テキスト">
          <a:extLst>
            <a:ext uri="{FF2B5EF4-FFF2-40B4-BE49-F238E27FC236}">
              <a16:creationId xmlns:a16="http://schemas.microsoft.com/office/drawing/2014/main" id="{F9C3A854-B653-46C3-A8EF-BF7899B7ED89}"/>
            </a:ext>
          </a:extLst>
        </xdr:cNvPr>
        <xdr:cNvSpPr txBox="1"/>
      </xdr:nvSpPr>
      <xdr:spPr>
        <a:xfrm>
          <a:off x="16357600" y="16956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36195</xdr:rowOff>
    </xdr:from>
    <xdr:to>
      <xdr:col>86</xdr:col>
      <xdr:colOff>25400</xdr:colOff>
      <xdr:row>100</xdr:row>
      <xdr:rowOff>36195</xdr:rowOff>
    </xdr:to>
    <xdr:cxnSp macro="">
      <xdr:nvCxnSpPr>
        <xdr:cNvPr id="871" name="直線コネクタ 870">
          <a:extLst>
            <a:ext uri="{FF2B5EF4-FFF2-40B4-BE49-F238E27FC236}">
              <a16:creationId xmlns:a16="http://schemas.microsoft.com/office/drawing/2014/main" id="{C05292F7-D382-4106-B96F-FAE5C9302B15}"/>
            </a:ext>
          </a:extLst>
        </xdr:cNvPr>
        <xdr:cNvCxnSpPr/>
      </xdr:nvCxnSpPr>
      <xdr:spPr>
        <a:xfrm>
          <a:off x="16230600" y="17181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105</xdr:row>
      <xdr:rowOff>47641</xdr:rowOff>
    </xdr:from>
    <xdr:ext cx="405111" cy="259045"/>
    <xdr:sp macro="" textlink="">
      <xdr:nvSpPr>
        <xdr:cNvPr id="872" name="【公民館】&#10;有形固定資産減価償却率平均値テキスト">
          <a:extLst>
            <a:ext uri="{FF2B5EF4-FFF2-40B4-BE49-F238E27FC236}">
              <a16:creationId xmlns:a16="http://schemas.microsoft.com/office/drawing/2014/main" id="{8EC69A0B-D1FA-4F5B-9F2A-00D27CEDD2A4}"/>
            </a:ext>
          </a:extLst>
        </xdr:cNvPr>
        <xdr:cNvSpPr txBox="1"/>
      </xdr:nvSpPr>
      <xdr:spPr>
        <a:xfrm>
          <a:off x="16357600" y="1804989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69214</xdr:rowOff>
    </xdr:from>
    <xdr:to>
      <xdr:col>85</xdr:col>
      <xdr:colOff>177800</xdr:colOff>
      <xdr:row>105</xdr:row>
      <xdr:rowOff>170814</xdr:rowOff>
    </xdr:to>
    <xdr:sp macro="" textlink="">
      <xdr:nvSpPr>
        <xdr:cNvPr id="873" name="フローチャート: 判断 872">
          <a:extLst>
            <a:ext uri="{FF2B5EF4-FFF2-40B4-BE49-F238E27FC236}">
              <a16:creationId xmlns:a16="http://schemas.microsoft.com/office/drawing/2014/main" id="{EFA7CEC2-238B-4853-8E32-4EF71B3B7CE0}"/>
            </a:ext>
          </a:extLst>
        </xdr:cNvPr>
        <xdr:cNvSpPr/>
      </xdr:nvSpPr>
      <xdr:spPr>
        <a:xfrm>
          <a:off x="16268700" y="180714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55880</xdr:rowOff>
    </xdr:from>
    <xdr:to>
      <xdr:col>81</xdr:col>
      <xdr:colOff>101600</xdr:colOff>
      <xdr:row>105</xdr:row>
      <xdr:rowOff>157480</xdr:rowOff>
    </xdr:to>
    <xdr:sp macro="" textlink="">
      <xdr:nvSpPr>
        <xdr:cNvPr id="874" name="フローチャート: 判断 873">
          <a:extLst>
            <a:ext uri="{FF2B5EF4-FFF2-40B4-BE49-F238E27FC236}">
              <a16:creationId xmlns:a16="http://schemas.microsoft.com/office/drawing/2014/main" id="{3DE261E7-3047-44B6-A86A-2F0D40D57099}"/>
            </a:ext>
          </a:extLst>
        </xdr:cNvPr>
        <xdr:cNvSpPr/>
      </xdr:nvSpPr>
      <xdr:spPr>
        <a:xfrm>
          <a:off x="15430500" y="18058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48261</xdr:rowOff>
    </xdr:from>
    <xdr:to>
      <xdr:col>76</xdr:col>
      <xdr:colOff>165100</xdr:colOff>
      <xdr:row>105</xdr:row>
      <xdr:rowOff>149861</xdr:rowOff>
    </xdr:to>
    <xdr:sp macro="" textlink="">
      <xdr:nvSpPr>
        <xdr:cNvPr id="875" name="フローチャート: 判断 874">
          <a:extLst>
            <a:ext uri="{FF2B5EF4-FFF2-40B4-BE49-F238E27FC236}">
              <a16:creationId xmlns:a16="http://schemas.microsoft.com/office/drawing/2014/main" id="{1EF17424-9E41-4D60-A2FE-D076CA188A44}"/>
            </a:ext>
          </a:extLst>
        </xdr:cNvPr>
        <xdr:cNvSpPr/>
      </xdr:nvSpPr>
      <xdr:spPr>
        <a:xfrm>
          <a:off x="14541500" y="18050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50164</xdr:rowOff>
    </xdr:from>
    <xdr:to>
      <xdr:col>72</xdr:col>
      <xdr:colOff>38100</xdr:colOff>
      <xdr:row>105</xdr:row>
      <xdr:rowOff>151764</xdr:rowOff>
    </xdr:to>
    <xdr:sp macro="" textlink="">
      <xdr:nvSpPr>
        <xdr:cNvPr id="876" name="フローチャート: 判断 875">
          <a:extLst>
            <a:ext uri="{FF2B5EF4-FFF2-40B4-BE49-F238E27FC236}">
              <a16:creationId xmlns:a16="http://schemas.microsoft.com/office/drawing/2014/main" id="{80AA7E31-6ECA-4129-91C7-4D01D0002DC1}"/>
            </a:ext>
          </a:extLst>
        </xdr:cNvPr>
        <xdr:cNvSpPr/>
      </xdr:nvSpPr>
      <xdr:spPr>
        <a:xfrm>
          <a:off x="13652500" y="1805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88264</xdr:rowOff>
    </xdr:from>
    <xdr:to>
      <xdr:col>67</xdr:col>
      <xdr:colOff>101600</xdr:colOff>
      <xdr:row>106</xdr:row>
      <xdr:rowOff>18414</xdr:rowOff>
    </xdr:to>
    <xdr:sp macro="" textlink="">
      <xdr:nvSpPr>
        <xdr:cNvPr id="877" name="フローチャート: 判断 876">
          <a:extLst>
            <a:ext uri="{FF2B5EF4-FFF2-40B4-BE49-F238E27FC236}">
              <a16:creationId xmlns:a16="http://schemas.microsoft.com/office/drawing/2014/main" id="{72277585-DC23-4CCF-A53D-A9B68604E3EC}"/>
            </a:ext>
          </a:extLst>
        </xdr:cNvPr>
        <xdr:cNvSpPr/>
      </xdr:nvSpPr>
      <xdr:spPr>
        <a:xfrm>
          <a:off x="12763500" y="18090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599C66A8-90B1-4F07-933E-0138385425E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3D5D38D6-C196-42D7-AD32-0C84490EA3B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BB7DD775-0165-44D2-B163-E56F0225D5E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FF47EF2-89F6-4C37-93F2-072EC8078306}"/>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595F79C7-AF63-4DCA-8828-20F5CC3C848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17780</xdr:rowOff>
    </xdr:from>
    <xdr:to>
      <xdr:col>85</xdr:col>
      <xdr:colOff>177800</xdr:colOff>
      <xdr:row>105</xdr:row>
      <xdr:rowOff>119380</xdr:rowOff>
    </xdr:to>
    <xdr:sp macro="" textlink="">
      <xdr:nvSpPr>
        <xdr:cNvPr id="883" name="楕円 882">
          <a:extLst>
            <a:ext uri="{FF2B5EF4-FFF2-40B4-BE49-F238E27FC236}">
              <a16:creationId xmlns:a16="http://schemas.microsoft.com/office/drawing/2014/main" id="{6F52D16D-5C07-40C6-8A22-DDFAE0AC0FE4}"/>
            </a:ext>
          </a:extLst>
        </xdr:cNvPr>
        <xdr:cNvSpPr/>
      </xdr:nvSpPr>
      <xdr:spPr>
        <a:xfrm>
          <a:off x="16268700" y="1802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40657</xdr:rowOff>
    </xdr:from>
    <xdr:ext cx="405111" cy="259045"/>
    <xdr:sp macro="" textlink="">
      <xdr:nvSpPr>
        <xdr:cNvPr id="884" name="【公民館】&#10;有形固定資産減価償却率該当値テキスト">
          <a:extLst>
            <a:ext uri="{FF2B5EF4-FFF2-40B4-BE49-F238E27FC236}">
              <a16:creationId xmlns:a16="http://schemas.microsoft.com/office/drawing/2014/main" id="{4A9A3438-7ECE-40C9-8365-A4EC49F326C7}"/>
            </a:ext>
          </a:extLst>
        </xdr:cNvPr>
        <xdr:cNvSpPr txBox="1"/>
      </xdr:nvSpPr>
      <xdr:spPr>
        <a:xfrm>
          <a:off x="16357600" y="17871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154939</xdr:rowOff>
    </xdr:from>
    <xdr:to>
      <xdr:col>81</xdr:col>
      <xdr:colOff>101600</xdr:colOff>
      <xdr:row>105</xdr:row>
      <xdr:rowOff>85089</xdr:rowOff>
    </xdr:to>
    <xdr:sp macro="" textlink="">
      <xdr:nvSpPr>
        <xdr:cNvPr id="885" name="楕円 884">
          <a:extLst>
            <a:ext uri="{FF2B5EF4-FFF2-40B4-BE49-F238E27FC236}">
              <a16:creationId xmlns:a16="http://schemas.microsoft.com/office/drawing/2014/main" id="{C3E45FD8-3693-46F3-88B1-418874A7EB8A}"/>
            </a:ext>
          </a:extLst>
        </xdr:cNvPr>
        <xdr:cNvSpPr/>
      </xdr:nvSpPr>
      <xdr:spPr>
        <a:xfrm>
          <a:off x="15430500" y="17985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34289</xdr:rowOff>
    </xdr:from>
    <xdr:to>
      <xdr:col>85</xdr:col>
      <xdr:colOff>127000</xdr:colOff>
      <xdr:row>105</xdr:row>
      <xdr:rowOff>68580</xdr:rowOff>
    </xdr:to>
    <xdr:cxnSp macro="">
      <xdr:nvCxnSpPr>
        <xdr:cNvPr id="886" name="直線コネクタ 885">
          <a:extLst>
            <a:ext uri="{FF2B5EF4-FFF2-40B4-BE49-F238E27FC236}">
              <a16:creationId xmlns:a16="http://schemas.microsoft.com/office/drawing/2014/main" id="{D90280E2-3372-4EB5-8447-1DEB95AC955F}"/>
            </a:ext>
          </a:extLst>
        </xdr:cNvPr>
        <xdr:cNvCxnSpPr/>
      </xdr:nvCxnSpPr>
      <xdr:spPr>
        <a:xfrm>
          <a:off x="15481300" y="18036539"/>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128270</xdr:rowOff>
    </xdr:from>
    <xdr:to>
      <xdr:col>76</xdr:col>
      <xdr:colOff>165100</xdr:colOff>
      <xdr:row>105</xdr:row>
      <xdr:rowOff>58420</xdr:rowOff>
    </xdr:to>
    <xdr:sp macro="" textlink="">
      <xdr:nvSpPr>
        <xdr:cNvPr id="887" name="楕円 886">
          <a:extLst>
            <a:ext uri="{FF2B5EF4-FFF2-40B4-BE49-F238E27FC236}">
              <a16:creationId xmlns:a16="http://schemas.microsoft.com/office/drawing/2014/main" id="{8CB6286A-456D-4D6C-8086-496FC7365F5F}"/>
            </a:ext>
          </a:extLst>
        </xdr:cNvPr>
        <xdr:cNvSpPr/>
      </xdr:nvSpPr>
      <xdr:spPr>
        <a:xfrm>
          <a:off x="14541500" y="1795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7620</xdr:rowOff>
    </xdr:from>
    <xdr:to>
      <xdr:col>81</xdr:col>
      <xdr:colOff>50800</xdr:colOff>
      <xdr:row>105</xdr:row>
      <xdr:rowOff>34289</xdr:rowOff>
    </xdr:to>
    <xdr:cxnSp macro="">
      <xdr:nvCxnSpPr>
        <xdr:cNvPr id="888" name="直線コネクタ 887">
          <a:extLst>
            <a:ext uri="{FF2B5EF4-FFF2-40B4-BE49-F238E27FC236}">
              <a16:creationId xmlns:a16="http://schemas.microsoft.com/office/drawing/2014/main" id="{0D6E3643-648A-4A15-B8BF-CC66E5D3FCB0}"/>
            </a:ext>
          </a:extLst>
        </xdr:cNvPr>
        <xdr:cNvCxnSpPr/>
      </xdr:nvCxnSpPr>
      <xdr:spPr>
        <a:xfrm>
          <a:off x="14592300" y="180098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78739</xdr:rowOff>
    </xdr:from>
    <xdr:to>
      <xdr:col>72</xdr:col>
      <xdr:colOff>38100</xdr:colOff>
      <xdr:row>105</xdr:row>
      <xdr:rowOff>8889</xdr:rowOff>
    </xdr:to>
    <xdr:sp macro="" textlink="">
      <xdr:nvSpPr>
        <xdr:cNvPr id="889" name="楕円 888">
          <a:extLst>
            <a:ext uri="{FF2B5EF4-FFF2-40B4-BE49-F238E27FC236}">
              <a16:creationId xmlns:a16="http://schemas.microsoft.com/office/drawing/2014/main" id="{0EFDADCF-B97A-4D6D-B37E-2A32A09BD7AF}"/>
            </a:ext>
          </a:extLst>
        </xdr:cNvPr>
        <xdr:cNvSpPr/>
      </xdr:nvSpPr>
      <xdr:spPr>
        <a:xfrm>
          <a:off x="13652500" y="17909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129539</xdr:rowOff>
    </xdr:from>
    <xdr:to>
      <xdr:col>76</xdr:col>
      <xdr:colOff>114300</xdr:colOff>
      <xdr:row>105</xdr:row>
      <xdr:rowOff>7620</xdr:rowOff>
    </xdr:to>
    <xdr:cxnSp macro="">
      <xdr:nvCxnSpPr>
        <xdr:cNvPr id="890" name="直線コネクタ 889">
          <a:extLst>
            <a:ext uri="{FF2B5EF4-FFF2-40B4-BE49-F238E27FC236}">
              <a16:creationId xmlns:a16="http://schemas.microsoft.com/office/drawing/2014/main" id="{01CDEF08-0841-4EC6-AE4E-DA2803158499}"/>
            </a:ext>
          </a:extLst>
        </xdr:cNvPr>
        <xdr:cNvCxnSpPr/>
      </xdr:nvCxnSpPr>
      <xdr:spPr>
        <a:xfrm>
          <a:off x="13703300" y="17960339"/>
          <a:ext cx="889000" cy="49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52070</xdr:rowOff>
    </xdr:from>
    <xdr:to>
      <xdr:col>67</xdr:col>
      <xdr:colOff>101600</xdr:colOff>
      <xdr:row>104</xdr:row>
      <xdr:rowOff>153670</xdr:rowOff>
    </xdr:to>
    <xdr:sp macro="" textlink="">
      <xdr:nvSpPr>
        <xdr:cNvPr id="891" name="楕円 890">
          <a:extLst>
            <a:ext uri="{FF2B5EF4-FFF2-40B4-BE49-F238E27FC236}">
              <a16:creationId xmlns:a16="http://schemas.microsoft.com/office/drawing/2014/main" id="{D5D54714-B439-4C32-98EF-7E99D81A99DC}"/>
            </a:ext>
          </a:extLst>
        </xdr:cNvPr>
        <xdr:cNvSpPr/>
      </xdr:nvSpPr>
      <xdr:spPr>
        <a:xfrm>
          <a:off x="12763500" y="1788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102870</xdr:rowOff>
    </xdr:from>
    <xdr:to>
      <xdr:col>71</xdr:col>
      <xdr:colOff>177800</xdr:colOff>
      <xdr:row>104</xdr:row>
      <xdr:rowOff>129539</xdr:rowOff>
    </xdr:to>
    <xdr:cxnSp macro="">
      <xdr:nvCxnSpPr>
        <xdr:cNvPr id="892" name="直線コネクタ 891">
          <a:extLst>
            <a:ext uri="{FF2B5EF4-FFF2-40B4-BE49-F238E27FC236}">
              <a16:creationId xmlns:a16="http://schemas.microsoft.com/office/drawing/2014/main" id="{7A925D7B-CBA8-43AD-A68C-3513A5C4DFCF}"/>
            </a:ext>
          </a:extLst>
        </xdr:cNvPr>
        <xdr:cNvCxnSpPr/>
      </xdr:nvCxnSpPr>
      <xdr:spPr>
        <a:xfrm>
          <a:off x="12814300" y="17933670"/>
          <a:ext cx="889000" cy="26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148607</xdr:rowOff>
    </xdr:from>
    <xdr:ext cx="405111" cy="259045"/>
    <xdr:sp macro="" textlink="">
      <xdr:nvSpPr>
        <xdr:cNvPr id="893" name="n_1aveValue【公民館】&#10;有形固定資産減価償却率">
          <a:extLst>
            <a:ext uri="{FF2B5EF4-FFF2-40B4-BE49-F238E27FC236}">
              <a16:creationId xmlns:a16="http://schemas.microsoft.com/office/drawing/2014/main" id="{2515616F-2C6B-4DF9-82ED-CA841A07B220}"/>
            </a:ext>
          </a:extLst>
        </xdr:cNvPr>
        <xdr:cNvSpPr txBox="1"/>
      </xdr:nvSpPr>
      <xdr:spPr>
        <a:xfrm>
          <a:off x="15266044" y="18150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140988</xdr:rowOff>
    </xdr:from>
    <xdr:ext cx="405111" cy="259045"/>
    <xdr:sp macro="" textlink="">
      <xdr:nvSpPr>
        <xdr:cNvPr id="894" name="n_2aveValue【公民館】&#10;有形固定資産減価償却率">
          <a:extLst>
            <a:ext uri="{FF2B5EF4-FFF2-40B4-BE49-F238E27FC236}">
              <a16:creationId xmlns:a16="http://schemas.microsoft.com/office/drawing/2014/main" id="{411CEEAE-14B5-4437-BE60-2C7CF06C4CDF}"/>
            </a:ext>
          </a:extLst>
        </xdr:cNvPr>
        <xdr:cNvSpPr txBox="1"/>
      </xdr:nvSpPr>
      <xdr:spPr>
        <a:xfrm>
          <a:off x="14389744" y="18143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142891</xdr:rowOff>
    </xdr:from>
    <xdr:ext cx="405111" cy="259045"/>
    <xdr:sp macro="" textlink="">
      <xdr:nvSpPr>
        <xdr:cNvPr id="895" name="n_3aveValue【公民館】&#10;有形固定資産減価償却率">
          <a:extLst>
            <a:ext uri="{FF2B5EF4-FFF2-40B4-BE49-F238E27FC236}">
              <a16:creationId xmlns:a16="http://schemas.microsoft.com/office/drawing/2014/main" id="{B129147E-5660-4EA9-AA0D-68A09D05D5B7}"/>
            </a:ext>
          </a:extLst>
        </xdr:cNvPr>
        <xdr:cNvSpPr txBox="1"/>
      </xdr:nvSpPr>
      <xdr:spPr>
        <a:xfrm>
          <a:off x="13500744" y="181451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9541</xdr:rowOff>
    </xdr:from>
    <xdr:ext cx="405111" cy="259045"/>
    <xdr:sp macro="" textlink="">
      <xdr:nvSpPr>
        <xdr:cNvPr id="896" name="n_4aveValue【公民館】&#10;有形固定資産減価償却率">
          <a:extLst>
            <a:ext uri="{FF2B5EF4-FFF2-40B4-BE49-F238E27FC236}">
              <a16:creationId xmlns:a16="http://schemas.microsoft.com/office/drawing/2014/main" id="{91E337DE-48C5-421A-96E0-19FDCF36ED4A}"/>
            </a:ext>
          </a:extLst>
        </xdr:cNvPr>
        <xdr:cNvSpPr txBox="1"/>
      </xdr:nvSpPr>
      <xdr:spPr>
        <a:xfrm>
          <a:off x="12611744" y="18183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101616</xdr:rowOff>
    </xdr:from>
    <xdr:ext cx="405111" cy="259045"/>
    <xdr:sp macro="" textlink="">
      <xdr:nvSpPr>
        <xdr:cNvPr id="897" name="n_1mainValue【公民館】&#10;有形固定資産減価償却率">
          <a:extLst>
            <a:ext uri="{FF2B5EF4-FFF2-40B4-BE49-F238E27FC236}">
              <a16:creationId xmlns:a16="http://schemas.microsoft.com/office/drawing/2014/main" id="{CF5D345B-357D-410D-9251-AED9D0011AF9}"/>
            </a:ext>
          </a:extLst>
        </xdr:cNvPr>
        <xdr:cNvSpPr txBox="1"/>
      </xdr:nvSpPr>
      <xdr:spPr>
        <a:xfrm>
          <a:off x="15266044" y="17760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74947</xdr:rowOff>
    </xdr:from>
    <xdr:ext cx="405111" cy="259045"/>
    <xdr:sp macro="" textlink="">
      <xdr:nvSpPr>
        <xdr:cNvPr id="898" name="n_2mainValue【公民館】&#10;有形固定資産減価償却率">
          <a:extLst>
            <a:ext uri="{FF2B5EF4-FFF2-40B4-BE49-F238E27FC236}">
              <a16:creationId xmlns:a16="http://schemas.microsoft.com/office/drawing/2014/main" id="{CF1E3ED6-EA29-4493-B4FC-27D56E3B48B4}"/>
            </a:ext>
          </a:extLst>
        </xdr:cNvPr>
        <xdr:cNvSpPr txBox="1"/>
      </xdr:nvSpPr>
      <xdr:spPr>
        <a:xfrm>
          <a:off x="14389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25416</xdr:rowOff>
    </xdr:from>
    <xdr:ext cx="405111" cy="259045"/>
    <xdr:sp macro="" textlink="">
      <xdr:nvSpPr>
        <xdr:cNvPr id="899" name="n_3mainValue【公民館】&#10;有形固定資産減価償却率">
          <a:extLst>
            <a:ext uri="{FF2B5EF4-FFF2-40B4-BE49-F238E27FC236}">
              <a16:creationId xmlns:a16="http://schemas.microsoft.com/office/drawing/2014/main" id="{26EB1C34-6332-459F-8041-147A52068F86}"/>
            </a:ext>
          </a:extLst>
        </xdr:cNvPr>
        <xdr:cNvSpPr txBox="1"/>
      </xdr:nvSpPr>
      <xdr:spPr>
        <a:xfrm>
          <a:off x="13500744" y="176847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170197</xdr:rowOff>
    </xdr:from>
    <xdr:ext cx="405111" cy="259045"/>
    <xdr:sp macro="" textlink="">
      <xdr:nvSpPr>
        <xdr:cNvPr id="900" name="n_4mainValue【公民館】&#10;有形固定資産減価償却率">
          <a:extLst>
            <a:ext uri="{FF2B5EF4-FFF2-40B4-BE49-F238E27FC236}">
              <a16:creationId xmlns:a16="http://schemas.microsoft.com/office/drawing/2014/main" id="{2F5453B2-2C8F-4893-98BF-75322C3D2CCE}"/>
            </a:ext>
          </a:extLst>
        </xdr:cNvPr>
        <xdr:cNvSpPr txBox="1"/>
      </xdr:nvSpPr>
      <xdr:spPr>
        <a:xfrm>
          <a:off x="12611744" y="1765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1" name="正方形/長方形 900">
          <a:extLst>
            <a:ext uri="{FF2B5EF4-FFF2-40B4-BE49-F238E27FC236}">
              <a16:creationId xmlns:a16="http://schemas.microsoft.com/office/drawing/2014/main" id="{CDDE0FB0-5820-49CA-A684-5C707C6207D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2" name="正方形/長方形 901">
          <a:extLst>
            <a:ext uri="{FF2B5EF4-FFF2-40B4-BE49-F238E27FC236}">
              <a16:creationId xmlns:a16="http://schemas.microsoft.com/office/drawing/2014/main" id="{D3BF31A5-FA8D-4070-9F46-6660860D6A3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3" name="正方形/長方形 902">
          <a:extLst>
            <a:ext uri="{FF2B5EF4-FFF2-40B4-BE49-F238E27FC236}">
              <a16:creationId xmlns:a16="http://schemas.microsoft.com/office/drawing/2014/main" id="{D80FB97D-56F1-4043-9855-257F2F2CC23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4" name="正方形/長方形 903">
          <a:extLst>
            <a:ext uri="{FF2B5EF4-FFF2-40B4-BE49-F238E27FC236}">
              <a16:creationId xmlns:a16="http://schemas.microsoft.com/office/drawing/2014/main" id="{E103AC1B-1538-4B8D-AD06-DD8EE290DF4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5" name="正方形/長方形 904">
          <a:extLst>
            <a:ext uri="{FF2B5EF4-FFF2-40B4-BE49-F238E27FC236}">
              <a16:creationId xmlns:a16="http://schemas.microsoft.com/office/drawing/2014/main" id="{29014A0B-7D43-404F-8FF8-D061204E54B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6" name="正方形/長方形 905">
          <a:extLst>
            <a:ext uri="{FF2B5EF4-FFF2-40B4-BE49-F238E27FC236}">
              <a16:creationId xmlns:a16="http://schemas.microsoft.com/office/drawing/2014/main" id="{5B885191-D530-431C-8603-20D055D564F6}"/>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7" name="正方形/長方形 906">
          <a:extLst>
            <a:ext uri="{FF2B5EF4-FFF2-40B4-BE49-F238E27FC236}">
              <a16:creationId xmlns:a16="http://schemas.microsoft.com/office/drawing/2014/main" id="{D72B5C40-436D-44C3-A377-C4C01F725E6D}"/>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8" name="正方形/長方形 907">
          <a:extLst>
            <a:ext uri="{FF2B5EF4-FFF2-40B4-BE49-F238E27FC236}">
              <a16:creationId xmlns:a16="http://schemas.microsoft.com/office/drawing/2014/main" id="{D965A5FA-1A60-4D07-9639-D52A85E1E47A}"/>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9" name="テキスト ボックス 908">
          <a:extLst>
            <a:ext uri="{FF2B5EF4-FFF2-40B4-BE49-F238E27FC236}">
              <a16:creationId xmlns:a16="http://schemas.microsoft.com/office/drawing/2014/main" id="{0F9B1243-C071-4908-BADA-2421DC4A19C5}"/>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10" name="直線コネクタ 909">
          <a:extLst>
            <a:ext uri="{FF2B5EF4-FFF2-40B4-BE49-F238E27FC236}">
              <a16:creationId xmlns:a16="http://schemas.microsoft.com/office/drawing/2014/main" id="{BFE64000-147F-4A37-8293-1C58C45EF003}"/>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1" name="直線コネクタ 910">
          <a:extLst>
            <a:ext uri="{FF2B5EF4-FFF2-40B4-BE49-F238E27FC236}">
              <a16:creationId xmlns:a16="http://schemas.microsoft.com/office/drawing/2014/main" id="{8400672F-89E2-4B8E-8E45-46F538C5F831}"/>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2" name="テキスト ボックス 911">
          <a:extLst>
            <a:ext uri="{FF2B5EF4-FFF2-40B4-BE49-F238E27FC236}">
              <a16:creationId xmlns:a16="http://schemas.microsoft.com/office/drawing/2014/main" id="{7EE09084-9222-4CBE-826E-47F1124ADC1F}"/>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3" name="直線コネクタ 912">
          <a:extLst>
            <a:ext uri="{FF2B5EF4-FFF2-40B4-BE49-F238E27FC236}">
              <a16:creationId xmlns:a16="http://schemas.microsoft.com/office/drawing/2014/main" id="{C54732B4-51DC-4B01-BD3B-E68BC48096E8}"/>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4" name="テキスト ボックス 913">
          <a:extLst>
            <a:ext uri="{FF2B5EF4-FFF2-40B4-BE49-F238E27FC236}">
              <a16:creationId xmlns:a16="http://schemas.microsoft.com/office/drawing/2014/main" id="{37A316E2-5148-47B0-B3C9-9507BC21D3CF}"/>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5" name="直線コネクタ 914">
          <a:extLst>
            <a:ext uri="{FF2B5EF4-FFF2-40B4-BE49-F238E27FC236}">
              <a16:creationId xmlns:a16="http://schemas.microsoft.com/office/drawing/2014/main" id="{7880E9D4-EC55-4ABA-8D5C-2C1E5D2E23DE}"/>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6" name="テキスト ボックス 915">
          <a:extLst>
            <a:ext uri="{FF2B5EF4-FFF2-40B4-BE49-F238E27FC236}">
              <a16:creationId xmlns:a16="http://schemas.microsoft.com/office/drawing/2014/main" id="{725F03D0-CB5F-4E1C-B980-5C802C787605}"/>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7" name="直線コネクタ 916">
          <a:extLst>
            <a:ext uri="{FF2B5EF4-FFF2-40B4-BE49-F238E27FC236}">
              <a16:creationId xmlns:a16="http://schemas.microsoft.com/office/drawing/2014/main" id="{0BCB9097-7655-4AE9-A08B-4B0F2169CAF8}"/>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8" name="テキスト ボックス 917">
          <a:extLst>
            <a:ext uri="{FF2B5EF4-FFF2-40B4-BE49-F238E27FC236}">
              <a16:creationId xmlns:a16="http://schemas.microsoft.com/office/drawing/2014/main" id="{DB7AE538-88F8-4EEB-A776-10FD9170C35E}"/>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9" name="直線コネクタ 918">
          <a:extLst>
            <a:ext uri="{FF2B5EF4-FFF2-40B4-BE49-F238E27FC236}">
              <a16:creationId xmlns:a16="http://schemas.microsoft.com/office/drawing/2014/main" id="{BC865F81-669F-4478-AB75-7DAE32450A2D}"/>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20" name="テキスト ボックス 919">
          <a:extLst>
            <a:ext uri="{FF2B5EF4-FFF2-40B4-BE49-F238E27FC236}">
              <a16:creationId xmlns:a16="http://schemas.microsoft.com/office/drawing/2014/main" id="{9AA82B0F-9F82-4D1C-93B2-05F665D9D620}"/>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1" name="直線コネクタ 920">
          <a:extLst>
            <a:ext uri="{FF2B5EF4-FFF2-40B4-BE49-F238E27FC236}">
              <a16:creationId xmlns:a16="http://schemas.microsoft.com/office/drawing/2014/main" id="{BD66B423-0A96-4B01-8C78-1FCB0788B9CB}"/>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2" name="テキスト ボックス 921">
          <a:extLst>
            <a:ext uri="{FF2B5EF4-FFF2-40B4-BE49-F238E27FC236}">
              <a16:creationId xmlns:a16="http://schemas.microsoft.com/office/drawing/2014/main" id="{DBA7BAEE-F8AE-4F8B-AF3A-D657B4D34D4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3" name="直線コネクタ 922">
          <a:extLst>
            <a:ext uri="{FF2B5EF4-FFF2-40B4-BE49-F238E27FC236}">
              <a16:creationId xmlns:a16="http://schemas.microsoft.com/office/drawing/2014/main" id="{D5B54CC8-AFCE-48D1-BF8F-5E48D61EA1A4}"/>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4" name="テキスト ボックス 923">
          <a:extLst>
            <a:ext uri="{FF2B5EF4-FFF2-40B4-BE49-F238E27FC236}">
              <a16:creationId xmlns:a16="http://schemas.microsoft.com/office/drawing/2014/main" id="{18205E3B-3918-4A45-B222-BB7D73A0BC1E}"/>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5" name="【公民館】&#10;一人当たり面積グラフ枠">
          <a:extLst>
            <a:ext uri="{FF2B5EF4-FFF2-40B4-BE49-F238E27FC236}">
              <a16:creationId xmlns:a16="http://schemas.microsoft.com/office/drawing/2014/main" id="{B2D999E4-42E1-4A61-8632-ED645A34151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25581</xdr:rowOff>
    </xdr:from>
    <xdr:to>
      <xdr:col>116</xdr:col>
      <xdr:colOff>62864</xdr:colOff>
      <xdr:row>109</xdr:row>
      <xdr:rowOff>27214</xdr:rowOff>
    </xdr:to>
    <xdr:cxnSp macro="">
      <xdr:nvCxnSpPr>
        <xdr:cNvPr id="926" name="直線コネクタ 925">
          <a:extLst>
            <a:ext uri="{FF2B5EF4-FFF2-40B4-BE49-F238E27FC236}">
              <a16:creationId xmlns:a16="http://schemas.microsoft.com/office/drawing/2014/main" id="{36E0A93E-1F62-4B09-B37F-B838EA65DA78}"/>
            </a:ext>
          </a:extLst>
        </xdr:cNvPr>
        <xdr:cNvCxnSpPr/>
      </xdr:nvCxnSpPr>
      <xdr:spPr>
        <a:xfrm flipV="1">
          <a:off x="22160864" y="17170581"/>
          <a:ext cx="0" cy="15446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31041</xdr:rowOff>
    </xdr:from>
    <xdr:ext cx="469744" cy="259045"/>
    <xdr:sp macro="" textlink="">
      <xdr:nvSpPr>
        <xdr:cNvPr id="927" name="【公民館】&#10;一人当たり面積最小値テキスト">
          <a:extLst>
            <a:ext uri="{FF2B5EF4-FFF2-40B4-BE49-F238E27FC236}">
              <a16:creationId xmlns:a16="http://schemas.microsoft.com/office/drawing/2014/main" id="{0FF7774D-BBCF-41A7-920D-DEADF737172E}"/>
            </a:ext>
          </a:extLst>
        </xdr:cNvPr>
        <xdr:cNvSpPr txBox="1"/>
      </xdr:nvSpPr>
      <xdr:spPr>
        <a:xfrm>
          <a:off x="22199600" y="18719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27214</xdr:rowOff>
    </xdr:from>
    <xdr:to>
      <xdr:col>116</xdr:col>
      <xdr:colOff>152400</xdr:colOff>
      <xdr:row>109</xdr:row>
      <xdr:rowOff>27214</xdr:rowOff>
    </xdr:to>
    <xdr:cxnSp macro="">
      <xdr:nvCxnSpPr>
        <xdr:cNvPr id="928" name="直線コネクタ 927">
          <a:extLst>
            <a:ext uri="{FF2B5EF4-FFF2-40B4-BE49-F238E27FC236}">
              <a16:creationId xmlns:a16="http://schemas.microsoft.com/office/drawing/2014/main" id="{AFC27D67-3BED-4A8C-9096-B7972EBE027D}"/>
            </a:ext>
          </a:extLst>
        </xdr:cNvPr>
        <xdr:cNvCxnSpPr/>
      </xdr:nvCxnSpPr>
      <xdr:spPr>
        <a:xfrm>
          <a:off x="22072600" y="18715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143708</xdr:rowOff>
    </xdr:from>
    <xdr:ext cx="469744" cy="259045"/>
    <xdr:sp macro="" textlink="">
      <xdr:nvSpPr>
        <xdr:cNvPr id="929" name="【公民館】&#10;一人当たり面積最大値テキスト">
          <a:extLst>
            <a:ext uri="{FF2B5EF4-FFF2-40B4-BE49-F238E27FC236}">
              <a16:creationId xmlns:a16="http://schemas.microsoft.com/office/drawing/2014/main" id="{50C8355B-021F-4776-842B-7398D211C31D}"/>
            </a:ext>
          </a:extLst>
        </xdr:cNvPr>
        <xdr:cNvSpPr txBox="1"/>
      </xdr:nvSpPr>
      <xdr:spPr>
        <a:xfrm>
          <a:off x="22199600" y="1694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25581</xdr:rowOff>
    </xdr:from>
    <xdr:to>
      <xdr:col>116</xdr:col>
      <xdr:colOff>152400</xdr:colOff>
      <xdr:row>100</xdr:row>
      <xdr:rowOff>25581</xdr:rowOff>
    </xdr:to>
    <xdr:cxnSp macro="">
      <xdr:nvCxnSpPr>
        <xdr:cNvPr id="930" name="直線コネクタ 929">
          <a:extLst>
            <a:ext uri="{FF2B5EF4-FFF2-40B4-BE49-F238E27FC236}">
              <a16:creationId xmlns:a16="http://schemas.microsoft.com/office/drawing/2014/main" id="{67BC9CC7-986F-4BE0-9AC7-D42A70A3E5A4}"/>
            </a:ext>
          </a:extLst>
        </xdr:cNvPr>
        <xdr:cNvCxnSpPr/>
      </xdr:nvCxnSpPr>
      <xdr:spPr>
        <a:xfrm>
          <a:off x="22072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116495</xdr:rowOff>
    </xdr:from>
    <xdr:ext cx="469744" cy="259045"/>
    <xdr:sp macro="" textlink="">
      <xdr:nvSpPr>
        <xdr:cNvPr id="931" name="【公民館】&#10;一人当たり面積平均値テキスト">
          <a:extLst>
            <a:ext uri="{FF2B5EF4-FFF2-40B4-BE49-F238E27FC236}">
              <a16:creationId xmlns:a16="http://schemas.microsoft.com/office/drawing/2014/main" id="{75AF326D-3BDE-4F9A-8FB2-A5AFE0452A04}"/>
            </a:ext>
          </a:extLst>
        </xdr:cNvPr>
        <xdr:cNvSpPr txBox="1"/>
      </xdr:nvSpPr>
      <xdr:spPr>
        <a:xfrm>
          <a:off x="22199600" y="1829019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138068</xdr:rowOff>
    </xdr:from>
    <xdr:to>
      <xdr:col>116</xdr:col>
      <xdr:colOff>114300</xdr:colOff>
      <xdr:row>107</xdr:row>
      <xdr:rowOff>68218</xdr:rowOff>
    </xdr:to>
    <xdr:sp macro="" textlink="">
      <xdr:nvSpPr>
        <xdr:cNvPr id="932" name="フローチャート: 判断 931">
          <a:extLst>
            <a:ext uri="{FF2B5EF4-FFF2-40B4-BE49-F238E27FC236}">
              <a16:creationId xmlns:a16="http://schemas.microsoft.com/office/drawing/2014/main" id="{8FEBB321-81F3-4431-A018-7A3FDEC50BF5}"/>
            </a:ext>
          </a:extLst>
        </xdr:cNvPr>
        <xdr:cNvSpPr/>
      </xdr:nvSpPr>
      <xdr:spPr>
        <a:xfrm>
          <a:off x="22110700" y="1831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162561</xdr:rowOff>
    </xdr:from>
    <xdr:to>
      <xdr:col>112</xdr:col>
      <xdr:colOff>38100</xdr:colOff>
      <xdr:row>107</xdr:row>
      <xdr:rowOff>92711</xdr:rowOff>
    </xdr:to>
    <xdr:sp macro="" textlink="">
      <xdr:nvSpPr>
        <xdr:cNvPr id="933" name="フローチャート: 判断 932">
          <a:extLst>
            <a:ext uri="{FF2B5EF4-FFF2-40B4-BE49-F238E27FC236}">
              <a16:creationId xmlns:a16="http://schemas.microsoft.com/office/drawing/2014/main" id="{A8BC7589-1DEE-4C99-83F2-0FF890058581}"/>
            </a:ext>
          </a:extLst>
        </xdr:cNvPr>
        <xdr:cNvSpPr/>
      </xdr:nvSpPr>
      <xdr:spPr>
        <a:xfrm>
          <a:off x="21272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162561</xdr:rowOff>
    </xdr:from>
    <xdr:to>
      <xdr:col>107</xdr:col>
      <xdr:colOff>101600</xdr:colOff>
      <xdr:row>107</xdr:row>
      <xdr:rowOff>92711</xdr:rowOff>
    </xdr:to>
    <xdr:sp macro="" textlink="">
      <xdr:nvSpPr>
        <xdr:cNvPr id="934" name="フローチャート: 判断 933">
          <a:extLst>
            <a:ext uri="{FF2B5EF4-FFF2-40B4-BE49-F238E27FC236}">
              <a16:creationId xmlns:a16="http://schemas.microsoft.com/office/drawing/2014/main" id="{5A08564A-E77C-4056-87DF-28BD50332FB2}"/>
            </a:ext>
          </a:extLst>
        </xdr:cNvPr>
        <xdr:cNvSpPr/>
      </xdr:nvSpPr>
      <xdr:spPr>
        <a:xfrm>
          <a:off x="20383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149498</xdr:rowOff>
    </xdr:from>
    <xdr:to>
      <xdr:col>102</xdr:col>
      <xdr:colOff>165100</xdr:colOff>
      <xdr:row>107</xdr:row>
      <xdr:rowOff>79648</xdr:rowOff>
    </xdr:to>
    <xdr:sp macro="" textlink="">
      <xdr:nvSpPr>
        <xdr:cNvPr id="935" name="フローチャート: 判断 934">
          <a:extLst>
            <a:ext uri="{FF2B5EF4-FFF2-40B4-BE49-F238E27FC236}">
              <a16:creationId xmlns:a16="http://schemas.microsoft.com/office/drawing/2014/main" id="{43EA3855-16A2-4CCF-873F-F37C5F524A57}"/>
            </a:ext>
          </a:extLst>
        </xdr:cNvPr>
        <xdr:cNvSpPr/>
      </xdr:nvSpPr>
      <xdr:spPr>
        <a:xfrm>
          <a:off x="19494500" y="18323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162561</xdr:rowOff>
    </xdr:from>
    <xdr:to>
      <xdr:col>98</xdr:col>
      <xdr:colOff>38100</xdr:colOff>
      <xdr:row>107</xdr:row>
      <xdr:rowOff>92711</xdr:rowOff>
    </xdr:to>
    <xdr:sp macro="" textlink="">
      <xdr:nvSpPr>
        <xdr:cNvPr id="936" name="フローチャート: 判断 935">
          <a:extLst>
            <a:ext uri="{FF2B5EF4-FFF2-40B4-BE49-F238E27FC236}">
              <a16:creationId xmlns:a16="http://schemas.microsoft.com/office/drawing/2014/main" id="{A7F16ADD-B1FF-4DC0-BDB1-4C52D8612242}"/>
            </a:ext>
          </a:extLst>
        </xdr:cNvPr>
        <xdr:cNvSpPr/>
      </xdr:nvSpPr>
      <xdr:spPr>
        <a:xfrm>
          <a:off x="18605500" y="1833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7545CA4D-B9D3-40FD-95C6-3474F4DFCAF9}"/>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12BFFC85-4710-4B95-975F-1D0397533C00}"/>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6AC8F762-68E8-40E0-BD28-3521C32AFA04}"/>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C4B06BD0-E39E-46A9-BC98-4ADC05E6DAD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1" name="テキスト ボックス 940">
          <a:extLst>
            <a:ext uri="{FF2B5EF4-FFF2-40B4-BE49-F238E27FC236}">
              <a16:creationId xmlns:a16="http://schemas.microsoft.com/office/drawing/2014/main" id="{BFC992AB-FF3A-4CE5-BB74-B3CB3ECAE02D}"/>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99</xdr:row>
      <xdr:rowOff>146231</xdr:rowOff>
    </xdr:from>
    <xdr:to>
      <xdr:col>116</xdr:col>
      <xdr:colOff>114300</xdr:colOff>
      <xdr:row>100</xdr:row>
      <xdr:rowOff>76381</xdr:rowOff>
    </xdr:to>
    <xdr:sp macro="" textlink="">
      <xdr:nvSpPr>
        <xdr:cNvPr id="942" name="楕円 941">
          <a:extLst>
            <a:ext uri="{FF2B5EF4-FFF2-40B4-BE49-F238E27FC236}">
              <a16:creationId xmlns:a16="http://schemas.microsoft.com/office/drawing/2014/main" id="{9D1A2B28-1B64-412B-B924-B724D8597691}"/>
            </a:ext>
          </a:extLst>
        </xdr:cNvPr>
        <xdr:cNvSpPr/>
      </xdr:nvSpPr>
      <xdr:spPr>
        <a:xfrm>
          <a:off x="22110700" y="17119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99</xdr:row>
      <xdr:rowOff>99258</xdr:rowOff>
    </xdr:from>
    <xdr:ext cx="469744" cy="259045"/>
    <xdr:sp macro="" textlink="">
      <xdr:nvSpPr>
        <xdr:cNvPr id="943" name="【公民館】&#10;一人当たり面積該当値テキスト">
          <a:extLst>
            <a:ext uri="{FF2B5EF4-FFF2-40B4-BE49-F238E27FC236}">
              <a16:creationId xmlns:a16="http://schemas.microsoft.com/office/drawing/2014/main" id="{E14B87AF-88F3-42D1-AC54-70733FE5A624}"/>
            </a:ext>
          </a:extLst>
        </xdr:cNvPr>
        <xdr:cNvSpPr txBox="1"/>
      </xdr:nvSpPr>
      <xdr:spPr>
        <a:xfrm>
          <a:off x="22199600" y="17072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100</xdr:row>
      <xdr:rowOff>17236</xdr:rowOff>
    </xdr:from>
    <xdr:to>
      <xdr:col>112</xdr:col>
      <xdr:colOff>38100</xdr:colOff>
      <xdr:row>100</xdr:row>
      <xdr:rowOff>118836</xdr:rowOff>
    </xdr:to>
    <xdr:sp macro="" textlink="">
      <xdr:nvSpPr>
        <xdr:cNvPr id="944" name="楕円 943">
          <a:extLst>
            <a:ext uri="{FF2B5EF4-FFF2-40B4-BE49-F238E27FC236}">
              <a16:creationId xmlns:a16="http://schemas.microsoft.com/office/drawing/2014/main" id="{71684526-7CA5-4C00-8B0A-7789970022A1}"/>
            </a:ext>
          </a:extLst>
        </xdr:cNvPr>
        <xdr:cNvSpPr/>
      </xdr:nvSpPr>
      <xdr:spPr>
        <a:xfrm>
          <a:off x="21272500" y="17162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100</xdr:row>
      <xdr:rowOff>25581</xdr:rowOff>
    </xdr:from>
    <xdr:to>
      <xdr:col>116</xdr:col>
      <xdr:colOff>63500</xdr:colOff>
      <xdr:row>100</xdr:row>
      <xdr:rowOff>68036</xdr:rowOff>
    </xdr:to>
    <xdr:cxnSp macro="">
      <xdr:nvCxnSpPr>
        <xdr:cNvPr id="945" name="直線コネクタ 944">
          <a:extLst>
            <a:ext uri="{FF2B5EF4-FFF2-40B4-BE49-F238E27FC236}">
              <a16:creationId xmlns:a16="http://schemas.microsoft.com/office/drawing/2014/main" id="{71D22C14-1651-42AD-8407-B50F3A6DF391}"/>
            </a:ext>
          </a:extLst>
        </xdr:cNvPr>
        <xdr:cNvCxnSpPr/>
      </xdr:nvCxnSpPr>
      <xdr:spPr>
        <a:xfrm flipV="1">
          <a:off x="21323300" y="17170581"/>
          <a:ext cx="838200" cy="42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99</xdr:row>
      <xdr:rowOff>142966</xdr:rowOff>
    </xdr:from>
    <xdr:to>
      <xdr:col>107</xdr:col>
      <xdr:colOff>101600</xdr:colOff>
      <xdr:row>100</xdr:row>
      <xdr:rowOff>73116</xdr:rowOff>
    </xdr:to>
    <xdr:sp macro="" textlink="">
      <xdr:nvSpPr>
        <xdr:cNvPr id="946" name="楕円 945">
          <a:extLst>
            <a:ext uri="{FF2B5EF4-FFF2-40B4-BE49-F238E27FC236}">
              <a16:creationId xmlns:a16="http://schemas.microsoft.com/office/drawing/2014/main" id="{41A8F748-96E1-45E5-96E8-E43D7347A87C}"/>
            </a:ext>
          </a:extLst>
        </xdr:cNvPr>
        <xdr:cNvSpPr/>
      </xdr:nvSpPr>
      <xdr:spPr>
        <a:xfrm>
          <a:off x="20383500" y="17116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100</xdr:row>
      <xdr:rowOff>22316</xdr:rowOff>
    </xdr:from>
    <xdr:to>
      <xdr:col>111</xdr:col>
      <xdr:colOff>177800</xdr:colOff>
      <xdr:row>100</xdr:row>
      <xdr:rowOff>68036</xdr:rowOff>
    </xdr:to>
    <xdr:cxnSp macro="">
      <xdr:nvCxnSpPr>
        <xdr:cNvPr id="947" name="直線コネクタ 946">
          <a:extLst>
            <a:ext uri="{FF2B5EF4-FFF2-40B4-BE49-F238E27FC236}">
              <a16:creationId xmlns:a16="http://schemas.microsoft.com/office/drawing/2014/main" id="{1AA4014F-EFF8-47AB-89A9-A34313BF3851}"/>
            </a:ext>
          </a:extLst>
        </xdr:cNvPr>
        <xdr:cNvCxnSpPr/>
      </xdr:nvCxnSpPr>
      <xdr:spPr>
        <a:xfrm>
          <a:off x="20434300" y="171673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100</xdr:row>
      <xdr:rowOff>907</xdr:rowOff>
    </xdr:from>
    <xdr:to>
      <xdr:col>102</xdr:col>
      <xdr:colOff>165100</xdr:colOff>
      <xdr:row>100</xdr:row>
      <xdr:rowOff>102507</xdr:rowOff>
    </xdr:to>
    <xdr:sp macro="" textlink="">
      <xdr:nvSpPr>
        <xdr:cNvPr id="948" name="楕円 947">
          <a:extLst>
            <a:ext uri="{FF2B5EF4-FFF2-40B4-BE49-F238E27FC236}">
              <a16:creationId xmlns:a16="http://schemas.microsoft.com/office/drawing/2014/main" id="{8250D7B4-8549-487C-A0DD-214B493D17C0}"/>
            </a:ext>
          </a:extLst>
        </xdr:cNvPr>
        <xdr:cNvSpPr/>
      </xdr:nvSpPr>
      <xdr:spPr>
        <a:xfrm>
          <a:off x="19494500" y="171459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100</xdr:row>
      <xdr:rowOff>22316</xdr:rowOff>
    </xdr:from>
    <xdr:to>
      <xdr:col>107</xdr:col>
      <xdr:colOff>50800</xdr:colOff>
      <xdr:row>100</xdr:row>
      <xdr:rowOff>51707</xdr:rowOff>
    </xdr:to>
    <xdr:cxnSp macro="">
      <xdr:nvCxnSpPr>
        <xdr:cNvPr id="949" name="直線コネクタ 948">
          <a:extLst>
            <a:ext uri="{FF2B5EF4-FFF2-40B4-BE49-F238E27FC236}">
              <a16:creationId xmlns:a16="http://schemas.microsoft.com/office/drawing/2014/main" id="{69C01323-555E-4CE0-B290-9C5CC1CAD324}"/>
            </a:ext>
          </a:extLst>
        </xdr:cNvPr>
        <xdr:cNvCxnSpPr/>
      </xdr:nvCxnSpPr>
      <xdr:spPr>
        <a:xfrm flipV="1">
          <a:off x="19545300" y="17167316"/>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100</xdr:row>
      <xdr:rowOff>30299</xdr:rowOff>
    </xdr:from>
    <xdr:to>
      <xdr:col>98</xdr:col>
      <xdr:colOff>38100</xdr:colOff>
      <xdr:row>100</xdr:row>
      <xdr:rowOff>131899</xdr:rowOff>
    </xdr:to>
    <xdr:sp macro="" textlink="">
      <xdr:nvSpPr>
        <xdr:cNvPr id="950" name="楕円 949">
          <a:extLst>
            <a:ext uri="{FF2B5EF4-FFF2-40B4-BE49-F238E27FC236}">
              <a16:creationId xmlns:a16="http://schemas.microsoft.com/office/drawing/2014/main" id="{EBF439D3-1328-4B6C-9790-F2148EF996B6}"/>
            </a:ext>
          </a:extLst>
        </xdr:cNvPr>
        <xdr:cNvSpPr/>
      </xdr:nvSpPr>
      <xdr:spPr>
        <a:xfrm>
          <a:off x="18605500" y="1717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100</xdr:row>
      <xdr:rowOff>51707</xdr:rowOff>
    </xdr:from>
    <xdr:to>
      <xdr:col>102</xdr:col>
      <xdr:colOff>114300</xdr:colOff>
      <xdr:row>100</xdr:row>
      <xdr:rowOff>81099</xdr:rowOff>
    </xdr:to>
    <xdr:cxnSp macro="">
      <xdr:nvCxnSpPr>
        <xdr:cNvPr id="951" name="直線コネクタ 950">
          <a:extLst>
            <a:ext uri="{FF2B5EF4-FFF2-40B4-BE49-F238E27FC236}">
              <a16:creationId xmlns:a16="http://schemas.microsoft.com/office/drawing/2014/main" id="{B4504296-C0B2-40D3-B4FD-0FFFA80AE266}"/>
            </a:ext>
          </a:extLst>
        </xdr:cNvPr>
        <xdr:cNvCxnSpPr/>
      </xdr:nvCxnSpPr>
      <xdr:spPr>
        <a:xfrm flipV="1">
          <a:off x="18656300" y="1719670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83838</xdr:rowOff>
    </xdr:from>
    <xdr:ext cx="469744" cy="259045"/>
    <xdr:sp macro="" textlink="">
      <xdr:nvSpPr>
        <xdr:cNvPr id="952" name="n_1aveValue【公民館】&#10;一人当たり面積">
          <a:extLst>
            <a:ext uri="{FF2B5EF4-FFF2-40B4-BE49-F238E27FC236}">
              <a16:creationId xmlns:a16="http://schemas.microsoft.com/office/drawing/2014/main" id="{8D351729-76D8-42B8-A111-904847F6D378}"/>
            </a:ext>
          </a:extLst>
        </xdr:cNvPr>
        <xdr:cNvSpPr txBox="1"/>
      </xdr:nvSpPr>
      <xdr:spPr>
        <a:xfrm>
          <a:off x="210757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83838</xdr:rowOff>
    </xdr:from>
    <xdr:ext cx="469744" cy="259045"/>
    <xdr:sp macro="" textlink="">
      <xdr:nvSpPr>
        <xdr:cNvPr id="953" name="n_2aveValue【公民館】&#10;一人当たり面積">
          <a:extLst>
            <a:ext uri="{FF2B5EF4-FFF2-40B4-BE49-F238E27FC236}">
              <a16:creationId xmlns:a16="http://schemas.microsoft.com/office/drawing/2014/main" id="{7CA25ED2-8EB9-450C-9917-749A6F2E2536}"/>
            </a:ext>
          </a:extLst>
        </xdr:cNvPr>
        <xdr:cNvSpPr txBox="1"/>
      </xdr:nvSpPr>
      <xdr:spPr>
        <a:xfrm>
          <a:off x="20199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70775</xdr:rowOff>
    </xdr:from>
    <xdr:ext cx="469744" cy="259045"/>
    <xdr:sp macro="" textlink="">
      <xdr:nvSpPr>
        <xdr:cNvPr id="954" name="n_3aveValue【公民館】&#10;一人当たり面積">
          <a:extLst>
            <a:ext uri="{FF2B5EF4-FFF2-40B4-BE49-F238E27FC236}">
              <a16:creationId xmlns:a16="http://schemas.microsoft.com/office/drawing/2014/main" id="{A1D035DB-89C2-4712-BBE2-CFB11FFDB5CC}"/>
            </a:ext>
          </a:extLst>
        </xdr:cNvPr>
        <xdr:cNvSpPr txBox="1"/>
      </xdr:nvSpPr>
      <xdr:spPr>
        <a:xfrm>
          <a:off x="19310427" y="18415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83838</xdr:rowOff>
    </xdr:from>
    <xdr:ext cx="469744" cy="259045"/>
    <xdr:sp macro="" textlink="">
      <xdr:nvSpPr>
        <xdr:cNvPr id="955" name="n_4aveValue【公民館】&#10;一人当たり面積">
          <a:extLst>
            <a:ext uri="{FF2B5EF4-FFF2-40B4-BE49-F238E27FC236}">
              <a16:creationId xmlns:a16="http://schemas.microsoft.com/office/drawing/2014/main" id="{CE3C99FE-6C04-4946-BDF2-79BB11BA12F4}"/>
            </a:ext>
          </a:extLst>
        </xdr:cNvPr>
        <xdr:cNvSpPr txBox="1"/>
      </xdr:nvSpPr>
      <xdr:spPr>
        <a:xfrm>
          <a:off x="18421427" y="18428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98</xdr:row>
      <xdr:rowOff>135363</xdr:rowOff>
    </xdr:from>
    <xdr:ext cx="469744" cy="259045"/>
    <xdr:sp macro="" textlink="">
      <xdr:nvSpPr>
        <xdr:cNvPr id="956" name="n_1mainValue【公民館】&#10;一人当たり面積">
          <a:extLst>
            <a:ext uri="{FF2B5EF4-FFF2-40B4-BE49-F238E27FC236}">
              <a16:creationId xmlns:a16="http://schemas.microsoft.com/office/drawing/2014/main" id="{F51172BE-A92A-4D40-A7C7-5607AFDA1494}"/>
            </a:ext>
          </a:extLst>
        </xdr:cNvPr>
        <xdr:cNvSpPr txBox="1"/>
      </xdr:nvSpPr>
      <xdr:spPr>
        <a:xfrm>
          <a:off x="21075727" y="16937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98</xdr:row>
      <xdr:rowOff>89643</xdr:rowOff>
    </xdr:from>
    <xdr:ext cx="469744" cy="259045"/>
    <xdr:sp macro="" textlink="">
      <xdr:nvSpPr>
        <xdr:cNvPr id="957" name="n_2mainValue【公民館】&#10;一人当たり面積">
          <a:extLst>
            <a:ext uri="{FF2B5EF4-FFF2-40B4-BE49-F238E27FC236}">
              <a16:creationId xmlns:a16="http://schemas.microsoft.com/office/drawing/2014/main" id="{C7700AE7-D0ED-4107-A718-E93DF442CD72}"/>
            </a:ext>
          </a:extLst>
        </xdr:cNvPr>
        <xdr:cNvSpPr txBox="1"/>
      </xdr:nvSpPr>
      <xdr:spPr>
        <a:xfrm>
          <a:off x="20199427" y="16891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98</xdr:row>
      <xdr:rowOff>119034</xdr:rowOff>
    </xdr:from>
    <xdr:ext cx="469744" cy="259045"/>
    <xdr:sp macro="" textlink="">
      <xdr:nvSpPr>
        <xdr:cNvPr id="958" name="n_3mainValue【公民館】&#10;一人当たり面積">
          <a:extLst>
            <a:ext uri="{FF2B5EF4-FFF2-40B4-BE49-F238E27FC236}">
              <a16:creationId xmlns:a16="http://schemas.microsoft.com/office/drawing/2014/main" id="{FB6058F8-425F-4CAD-B033-1EE3BB9D49EA}"/>
            </a:ext>
          </a:extLst>
        </xdr:cNvPr>
        <xdr:cNvSpPr txBox="1"/>
      </xdr:nvSpPr>
      <xdr:spPr>
        <a:xfrm>
          <a:off x="19310427" y="16921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98</xdr:row>
      <xdr:rowOff>148426</xdr:rowOff>
    </xdr:from>
    <xdr:ext cx="469744" cy="259045"/>
    <xdr:sp macro="" textlink="">
      <xdr:nvSpPr>
        <xdr:cNvPr id="959" name="n_4mainValue【公民館】&#10;一人当たり面積">
          <a:extLst>
            <a:ext uri="{FF2B5EF4-FFF2-40B4-BE49-F238E27FC236}">
              <a16:creationId xmlns:a16="http://schemas.microsoft.com/office/drawing/2014/main" id="{44F8BF48-4AB8-4665-AB2A-BD0861D0D0E4}"/>
            </a:ext>
          </a:extLst>
        </xdr:cNvPr>
        <xdr:cNvSpPr txBox="1"/>
      </xdr:nvSpPr>
      <xdr:spPr>
        <a:xfrm>
          <a:off x="18421427" y="169505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60" name="正方形/長方形 959">
          <a:extLst>
            <a:ext uri="{FF2B5EF4-FFF2-40B4-BE49-F238E27FC236}">
              <a16:creationId xmlns:a16="http://schemas.microsoft.com/office/drawing/2014/main" id="{033651F0-4823-42E5-B99B-8E674391858A}"/>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1" name="正方形/長方形 960">
          <a:extLst>
            <a:ext uri="{FF2B5EF4-FFF2-40B4-BE49-F238E27FC236}">
              <a16:creationId xmlns:a16="http://schemas.microsoft.com/office/drawing/2014/main" id="{288F8897-C590-45E8-ABD5-1DC18F9746FB}"/>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2" name="テキスト ボックス 961">
          <a:extLst>
            <a:ext uri="{FF2B5EF4-FFF2-40B4-BE49-F238E27FC236}">
              <a16:creationId xmlns:a16="http://schemas.microsoft.com/office/drawing/2014/main" id="{FDA0299B-9534-4026-8697-06512EC0555A}"/>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道路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において、有形固定資産減価償却率が類似団体と比較し低い値となっているのは、計画的に改良や改修の更新を実施していることが要因である。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公営住宅</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については、計画的に建替えや改修等を行っており、有形固定資産減価償却率は類似団体と比較し同水準となっている。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港湾・漁港</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において、一人当たり有形固定資産（償却資産）額が類似団体と比較して突出して高い値となっているのは、当町が四方に囲まれた離島であり全般的に細長く急峻な山々が連なり平地に乏しいため、水産業を中心とした産業構成となっていること、また台風の常襲地域であるため、防災的観点からも積極的に整備されてきたことが大きな要因である。</a:t>
          </a:r>
        </a:p>
        <a:p>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学校施設</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一人当たり面積が類似団体と比較して突出して高い値となっているのは、前述のとおり細長く急峻な山々が連なる平地に乏しい地理的要因に起因しており、このため集落が点在し集中的に施設を整備することが困難なことが大きな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EE06B52-DC8D-445A-AD96-F5BF39F583B6}"/>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4BB5EC0-1DBB-40EE-B19D-B0E8FFAC9183}"/>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44634B2-D47F-4673-85FC-794FC50E5C79}"/>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C01A9BDE-2AB1-4075-8AAF-F9218450CA83}"/>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FB0A301-DEB4-4334-ABEA-13EB7E8858E9}"/>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69BE660C-F304-4FD7-9C3D-D0E38CD3035E}"/>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FA014FCC-D572-4C89-B797-DE433CFA6B8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6CAB861E-34B8-414E-85B4-654EE0B82728}"/>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BDE5FBB1-0A9C-473C-971A-060D45488717}"/>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1DE28C0-4C2A-4267-92EA-FE6AAB1AC86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17,130
17,016
214.00
19,166,198
18,307,002
408,333
9,992,814
17,444,591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2EE5AC39-7123-4DA3-968E-70613E9B50B8}"/>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CEBB0EF1-4371-45C2-8523-644A6CEF0365}"/>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633263A-B7D8-45CA-929D-9F3734A0282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6A57E77-2F4D-4622-A2A3-A9EFEF5FCB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5228282-D112-4A2B-86CA-84CFF817478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ED4D3557-FDAD-4320-BD73-C13773F7FDC0}"/>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25EFD6F-7D55-493A-95A1-367ECB1D02B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4403D554-B964-4EF0-9D4E-90EC49122349}"/>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68E379C-F07E-4784-B15A-E609CDC9F6A1}"/>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9A75622E-D4D9-4642-B5F3-533BEEA0E74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D4A969-C170-4D87-8845-FD040F0C89D7}"/>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C25B889-3080-4B54-8ACD-BA8903AD993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474C677-F1AF-4545-9867-AF939C2E0A3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3374A29-AC1A-45AE-A383-B684481D9F3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EBAAED4-AE18-4AD8-9DDD-AC868488A698}"/>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8DBFC71-5696-4B56-B838-9572E5999673}"/>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BDA4EB1-5B1B-499C-80D9-19EC4C238D1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FB7D4F4A-0FFF-4317-AC13-44497D22C150}"/>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8217BAE-7713-481D-B5BD-80679F58828A}"/>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23CF8A6-F1CD-4AF9-8B7E-9F59F2CB5DDC}"/>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23221C6-CD51-4449-8849-649FE23184B4}"/>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D9D04E-212C-462A-9DCA-A0CFC2C21910}"/>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21748C0-1485-420A-A527-7556332E8174}"/>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F582A526-6AE6-4431-9281-8B4092E7EEE8}"/>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DEE755CE-8AA2-4900-A30C-FD62A72CD8A3}"/>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D72EEB4-CD3A-4E10-A12E-03A8C7B3A14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95F31F66-650F-4C0E-BC2F-7B0EF0FF993A}"/>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C698F7A6-E768-40B2-8E22-F6B492F909A4}"/>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864789-B72A-4832-B3BE-6DB924011BC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A5DB00C-8865-469C-A315-B5569E23EBE9}"/>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AA29BF84-03E7-42DE-AFF1-15BE313B8C7A}"/>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260A1C4-0648-4872-BA7B-F06243AA2A5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426B0439-4D85-4B1C-A720-FCD8EB301828}"/>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19605482-260F-4F64-AC1D-2CC28658CAAA}"/>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2391C0AC-01D9-41DE-8327-619CDBB8D03A}"/>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2FC03B61-A0AB-4D3E-AF73-9E633D38E0A5}"/>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3DFEDD1A-8033-4C68-AE52-1020764C2BAD}"/>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2853B8C-B162-468A-8426-8434043E1B98}"/>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C7979A7-754E-49A2-9467-FC79D57FDD99}"/>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115CDFDC-6A1B-4471-A795-4D432EDD250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F1FF6766-EDBC-4439-9154-5B0973A9602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0D55A6F0-E4FE-4156-B2B2-C2D4CF0305AC}"/>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744232A2-073D-4579-B1E0-49AEF4BEC9A8}"/>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646AA9A7-4309-42CA-BBDC-34968D8D0565}"/>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0324AA78-E0E8-4585-AAAF-AB2A4691974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B2F80033-2BAE-4D88-9AED-5B90404BB884}"/>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45176</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503DBC51-48F6-411A-BBD9-72FF533FA012}"/>
            </a:ext>
          </a:extLst>
        </xdr:cNvPr>
        <xdr:cNvCxnSpPr/>
      </xdr:nvCxnSpPr>
      <xdr:spPr>
        <a:xfrm flipV="1">
          <a:off x="4634865" y="5874476"/>
          <a:ext cx="0" cy="14189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B95B588C-51BF-4A41-9D6F-65176B6AC88B}"/>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8B84C11A-0574-4AF9-8175-01255A2B700C}"/>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163303</xdr:rowOff>
    </xdr:from>
    <xdr:ext cx="405111" cy="259045"/>
    <xdr:sp macro="" textlink="">
      <xdr:nvSpPr>
        <xdr:cNvPr id="61" name="【図書館】&#10;有形固定資産減価償却率最大値テキスト">
          <a:extLst>
            <a:ext uri="{FF2B5EF4-FFF2-40B4-BE49-F238E27FC236}">
              <a16:creationId xmlns:a16="http://schemas.microsoft.com/office/drawing/2014/main" id="{B8B26A11-A146-44F1-A4D5-4C552E2ACDF3}"/>
            </a:ext>
          </a:extLst>
        </xdr:cNvPr>
        <xdr:cNvSpPr txBox="1"/>
      </xdr:nvSpPr>
      <xdr:spPr>
        <a:xfrm>
          <a:off x="4673600" y="56497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45176</xdr:rowOff>
    </xdr:from>
    <xdr:to>
      <xdr:col>24</xdr:col>
      <xdr:colOff>152400</xdr:colOff>
      <xdr:row>34</xdr:row>
      <xdr:rowOff>45176</xdr:rowOff>
    </xdr:to>
    <xdr:cxnSp macro="">
      <xdr:nvCxnSpPr>
        <xdr:cNvPr id="62" name="直線コネクタ 61">
          <a:extLst>
            <a:ext uri="{FF2B5EF4-FFF2-40B4-BE49-F238E27FC236}">
              <a16:creationId xmlns:a16="http://schemas.microsoft.com/office/drawing/2014/main" id="{E60E499E-991C-4ECF-B5BD-3255F7E1E0D8}"/>
            </a:ext>
          </a:extLst>
        </xdr:cNvPr>
        <xdr:cNvCxnSpPr/>
      </xdr:nvCxnSpPr>
      <xdr:spPr>
        <a:xfrm>
          <a:off x="4546600" y="58744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137721</xdr:rowOff>
    </xdr:from>
    <xdr:ext cx="405111" cy="259045"/>
    <xdr:sp macro="" textlink="">
      <xdr:nvSpPr>
        <xdr:cNvPr id="63" name="【図書館】&#10;有形固定資産減価償却率平均値テキスト">
          <a:extLst>
            <a:ext uri="{FF2B5EF4-FFF2-40B4-BE49-F238E27FC236}">
              <a16:creationId xmlns:a16="http://schemas.microsoft.com/office/drawing/2014/main" id="{850477CC-30F7-45CF-8D28-C22450DAB767}"/>
            </a:ext>
          </a:extLst>
        </xdr:cNvPr>
        <xdr:cNvSpPr txBox="1"/>
      </xdr:nvSpPr>
      <xdr:spPr>
        <a:xfrm>
          <a:off x="4673600" y="648137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159294</xdr:rowOff>
    </xdr:from>
    <xdr:to>
      <xdr:col>24</xdr:col>
      <xdr:colOff>114300</xdr:colOff>
      <xdr:row>38</xdr:row>
      <xdr:rowOff>89444</xdr:rowOff>
    </xdr:to>
    <xdr:sp macro="" textlink="">
      <xdr:nvSpPr>
        <xdr:cNvPr id="64" name="フローチャート: 判断 63">
          <a:extLst>
            <a:ext uri="{FF2B5EF4-FFF2-40B4-BE49-F238E27FC236}">
              <a16:creationId xmlns:a16="http://schemas.microsoft.com/office/drawing/2014/main" id="{BDBC7BC4-893E-4FBE-B3E5-282557E29080}"/>
            </a:ext>
          </a:extLst>
        </xdr:cNvPr>
        <xdr:cNvSpPr/>
      </xdr:nvSpPr>
      <xdr:spPr>
        <a:xfrm>
          <a:off x="4584700" y="650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123372</xdr:rowOff>
    </xdr:from>
    <xdr:to>
      <xdr:col>20</xdr:col>
      <xdr:colOff>38100</xdr:colOff>
      <xdr:row>38</xdr:row>
      <xdr:rowOff>53522</xdr:rowOff>
    </xdr:to>
    <xdr:sp macro="" textlink="">
      <xdr:nvSpPr>
        <xdr:cNvPr id="65" name="フローチャート: 判断 64">
          <a:extLst>
            <a:ext uri="{FF2B5EF4-FFF2-40B4-BE49-F238E27FC236}">
              <a16:creationId xmlns:a16="http://schemas.microsoft.com/office/drawing/2014/main" id="{D8F94D17-AE79-4BAA-BD39-14543643F581}"/>
            </a:ext>
          </a:extLst>
        </xdr:cNvPr>
        <xdr:cNvSpPr/>
      </xdr:nvSpPr>
      <xdr:spPr>
        <a:xfrm>
          <a:off x="3746500" y="646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107043</xdr:rowOff>
    </xdr:from>
    <xdr:to>
      <xdr:col>15</xdr:col>
      <xdr:colOff>101600</xdr:colOff>
      <xdr:row>38</xdr:row>
      <xdr:rowOff>37193</xdr:rowOff>
    </xdr:to>
    <xdr:sp macro="" textlink="">
      <xdr:nvSpPr>
        <xdr:cNvPr id="66" name="フローチャート: 判断 65">
          <a:extLst>
            <a:ext uri="{FF2B5EF4-FFF2-40B4-BE49-F238E27FC236}">
              <a16:creationId xmlns:a16="http://schemas.microsoft.com/office/drawing/2014/main" id="{103D9AD0-3C56-469A-B804-50163E8897B3}"/>
            </a:ext>
          </a:extLst>
        </xdr:cNvPr>
        <xdr:cNvSpPr/>
      </xdr:nvSpPr>
      <xdr:spPr>
        <a:xfrm>
          <a:off x="2857500" y="645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113574</xdr:rowOff>
    </xdr:from>
    <xdr:to>
      <xdr:col>10</xdr:col>
      <xdr:colOff>165100</xdr:colOff>
      <xdr:row>38</xdr:row>
      <xdr:rowOff>43724</xdr:rowOff>
    </xdr:to>
    <xdr:sp macro="" textlink="">
      <xdr:nvSpPr>
        <xdr:cNvPr id="67" name="フローチャート: 判断 66">
          <a:extLst>
            <a:ext uri="{FF2B5EF4-FFF2-40B4-BE49-F238E27FC236}">
              <a16:creationId xmlns:a16="http://schemas.microsoft.com/office/drawing/2014/main" id="{635BF777-4D3F-484E-977B-0CF38BD4F470}"/>
            </a:ext>
          </a:extLst>
        </xdr:cNvPr>
        <xdr:cNvSpPr/>
      </xdr:nvSpPr>
      <xdr:spPr>
        <a:xfrm>
          <a:off x="1968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5806</xdr:rowOff>
    </xdr:from>
    <xdr:to>
      <xdr:col>6</xdr:col>
      <xdr:colOff>38100</xdr:colOff>
      <xdr:row>37</xdr:row>
      <xdr:rowOff>107406</xdr:rowOff>
    </xdr:to>
    <xdr:sp macro="" textlink="">
      <xdr:nvSpPr>
        <xdr:cNvPr id="68" name="フローチャート: 判断 67">
          <a:extLst>
            <a:ext uri="{FF2B5EF4-FFF2-40B4-BE49-F238E27FC236}">
              <a16:creationId xmlns:a16="http://schemas.microsoft.com/office/drawing/2014/main" id="{70317640-CB33-492D-9042-4CEB6C419E5E}"/>
            </a:ext>
          </a:extLst>
        </xdr:cNvPr>
        <xdr:cNvSpPr/>
      </xdr:nvSpPr>
      <xdr:spPr>
        <a:xfrm>
          <a:off x="1079500" y="634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0115577-34BA-4282-BDBE-9AD648228187}"/>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4C53684C-8D43-4244-9AA2-BB247C280F1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4878CC1-5255-42FB-8B41-9447A64ECB02}"/>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DFFC91C-8738-4E08-8838-94353491DA4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80E4A07-FD04-43BC-8789-6763B9B2E1A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82550</xdr:rowOff>
    </xdr:from>
    <xdr:to>
      <xdr:col>24</xdr:col>
      <xdr:colOff>114300</xdr:colOff>
      <xdr:row>38</xdr:row>
      <xdr:rowOff>12700</xdr:rowOff>
    </xdr:to>
    <xdr:sp macro="" textlink="">
      <xdr:nvSpPr>
        <xdr:cNvPr id="74" name="楕円 73">
          <a:extLst>
            <a:ext uri="{FF2B5EF4-FFF2-40B4-BE49-F238E27FC236}">
              <a16:creationId xmlns:a16="http://schemas.microsoft.com/office/drawing/2014/main" id="{E9D71BC5-DE36-4211-A781-69F0B0D5E80D}"/>
            </a:ext>
          </a:extLst>
        </xdr:cNvPr>
        <xdr:cNvSpPr/>
      </xdr:nvSpPr>
      <xdr:spPr>
        <a:xfrm>
          <a:off x="4584700" y="642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105427</xdr:rowOff>
    </xdr:from>
    <xdr:ext cx="405111" cy="259045"/>
    <xdr:sp macro="" textlink="">
      <xdr:nvSpPr>
        <xdr:cNvPr id="75" name="【図書館】&#10;有形固定資産減価償却率該当値テキスト">
          <a:extLst>
            <a:ext uri="{FF2B5EF4-FFF2-40B4-BE49-F238E27FC236}">
              <a16:creationId xmlns:a16="http://schemas.microsoft.com/office/drawing/2014/main" id="{9B65AC82-011A-4D4C-9E21-56DDF0AF4F3F}"/>
            </a:ext>
          </a:extLst>
        </xdr:cNvPr>
        <xdr:cNvSpPr txBox="1"/>
      </xdr:nvSpPr>
      <xdr:spPr>
        <a:xfrm>
          <a:off x="4673600" y="6277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49893</xdr:rowOff>
    </xdr:from>
    <xdr:to>
      <xdr:col>20</xdr:col>
      <xdr:colOff>38100</xdr:colOff>
      <xdr:row>37</xdr:row>
      <xdr:rowOff>151493</xdr:rowOff>
    </xdr:to>
    <xdr:sp macro="" textlink="">
      <xdr:nvSpPr>
        <xdr:cNvPr id="76" name="楕円 75">
          <a:extLst>
            <a:ext uri="{FF2B5EF4-FFF2-40B4-BE49-F238E27FC236}">
              <a16:creationId xmlns:a16="http://schemas.microsoft.com/office/drawing/2014/main" id="{C902AA23-B8F2-4081-8777-980182AAE25B}"/>
            </a:ext>
          </a:extLst>
        </xdr:cNvPr>
        <xdr:cNvSpPr/>
      </xdr:nvSpPr>
      <xdr:spPr>
        <a:xfrm>
          <a:off x="3746500" y="639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100693</xdr:rowOff>
    </xdr:from>
    <xdr:to>
      <xdr:col>24</xdr:col>
      <xdr:colOff>63500</xdr:colOff>
      <xdr:row>37</xdr:row>
      <xdr:rowOff>133350</xdr:rowOff>
    </xdr:to>
    <xdr:cxnSp macro="">
      <xdr:nvCxnSpPr>
        <xdr:cNvPr id="77" name="直線コネクタ 76">
          <a:extLst>
            <a:ext uri="{FF2B5EF4-FFF2-40B4-BE49-F238E27FC236}">
              <a16:creationId xmlns:a16="http://schemas.microsoft.com/office/drawing/2014/main" id="{6F5CF436-1930-41C9-AD67-AD4548EAE318}"/>
            </a:ext>
          </a:extLst>
        </xdr:cNvPr>
        <xdr:cNvCxnSpPr/>
      </xdr:nvCxnSpPr>
      <xdr:spPr>
        <a:xfrm>
          <a:off x="3797300" y="6444343"/>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17236</xdr:rowOff>
    </xdr:from>
    <xdr:to>
      <xdr:col>15</xdr:col>
      <xdr:colOff>101600</xdr:colOff>
      <xdr:row>37</xdr:row>
      <xdr:rowOff>118836</xdr:rowOff>
    </xdr:to>
    <xdr:sp macro="" textlink="">
      <xdr:nvSpPr>
        <xdr:cNvPr id="78" name="楕円 77">
          <a:extLst>
            <a:ext uri="{FF2B5EF4-FFF2-40B4-BE49-F238E27FC236}">
              <a16:creationId xmlns:a16="http://schemas.microsoft.com/office/drawing/2014/main" id="{9D16B3A4-BEFF-4031-BE54-DECEA3ADBD84}"/>
            </a:ext>
          </a:extLst>
        </xdr:cNvPr>
        <xdr:cNvSpPr/>
      </xdr:nvSpPr>
      <xdr:spPr>
        <a:xfrm>
          <a:off x="2857500" y="636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68036</xdr:rowOff>
    </xdr:from>
    <xdr:to>
      <xdr:col>19</xdr:col>
      <xdr:colOff>177800</xdr:colOff>
      <xdr:row>37</xdr:row>
      <xdr:rowOff>100693</xdr:rowOff>
    </xdr:to>
    <xdr:cxnSp macro="">
      <xdr:nvCxnSpPr>
        <xdr:cNvPr id="79" name="直線コネクタ 78">
          <a:extLst>
            <a:ext uri="{FF2B5EF4-FFF2-40B4-BE49-F238E27FC236}">
              <a16:creationId xmlns:a16="http://schemas.microsoft.com/office/drawing/2014/main" id="{790CC5C7-6D93-4FB4-9075-680BC66493F2}"/>
            </a:ext>
          </a:extLst>
        </xdr:cNvPr>
        <xdr:cNvCxnSpPr/>
      </xdr:nvCxnSpPr>
      <xdr:spPr>
        <a:xfrm>
          <a:off x="2908300" y="641168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156028</xdr:rowOff>
    </xdr:from>
    <xdr:to>
      <xdr:col>10</xdr:col>
      <xdr:colOff>165100</xdr:colOff>
      <xdr:row>37</xdr:row>
      <xdr:rowOff>86178</xdr:rowOff>
    </xdr:to>
    <xdr:sp macro="" textlink="">
      <xdr:nvSpPr>
        <xdr:cNvPr id="80" name="楕円 79">
          <a:extLst>
            <a:ext uri="{FF2B5EF4-FFF2-40B4-BE49-F238E27FC236}">
              <a16:creationId xmlns:a16="http://schemas.microsoft.com/office/drawing/2014/main" id="{9A09E17D-8105-4CB2-BF95-4EF370605AEB}"/>
            </a:ext>
          </a:extLst>
        </xdr:cNvPr>
        <xdr:cNvSpPr/>
      </xdr:nvSpPr>
      <xdr:spPr>
        <a:xfrm>
          <a:off x="1968500" y="6328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35378</xdr:rowOff>
    </xdr:from>
    <xdr:to>
      <xdr:col>15</xdr:col>
      <xdr:colOff>50800</xdr:colOff>
      <xdr:row>37</xdr:row>
      <xdr:rowOff>68036</xdr:rowOff>
    </xdr:to>
    <xdr:cxnSp macro="">
      <xdr:nvCxnSpPr>
        <xdr:cNvPr id="81" name="直線コネクタ 80">
          <a:extLst>
            <a:ext uri="{FF2B5EF4-FFF2-40B4-BE49-F238E27FC236}">
              <a16:creationId xmlns:a16="http://schemas.microsoft.com/office/drawing/2014/main" id="{4FA7CF3F-AA58-4BC3-9CD4-24CE62B3EE2B}"/>
            </a:ext>
          </a:extLst>
        </xdr:cNvPr>
        <xdr:cNvCxnSpPr/>
      </xdr:nvCxnSpPr>
      <xdr:spPr>
        <a:xfrm>
          <a:off x="2019300" y="6379028"/>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36</xdr:row>
      <xdr:rowOff>92347</xdr:rowOff>
    </xdr:from>
    <xdr:to>
      <xdr:col>6</xdr:col>
      <xdr:colOff>38100</xdr:colOff>
      <xdr:row>37</xdr:row>
      <xdr:rowOff>22497</xdr:rowOff>
    </xdr:to>
    <xdr:sp macro="" textlink="">
      <xdr:nvSpPr>
        <xdr:cNvPr id="82" name="楕円 81">
          <a:extLst>
            <a:ext uri="{FF2B5EF4-FFF2-40B4-BE49-F238E27FC236}">
              <a16:creationId xmlns:a16="http://schemas.microsoft.com/office/drawing/2014/main" id="{200FB7DA-B1BC-45C4-BFD0-A304CE0151DD}"/>
            </a:ext>
          </a:extLst>
        </xdr:cNvPr>
        <xdr:cNvSpPr/>
      </xdr:nvSpPr>
      <xdr:spPr>
        <a:xfrm>
          <a:off x="1079500" y="6264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36</xdr:row>
      <xdr:rowOff>143147</xdr:rowOff>
    </xdr:from>
    <xdr:to>
      <xdr:col>10</xdr:col>
      <xdr:colOff>114300</xdr:colOff>
      <xdr:row>37</xdr:row>
      <xdr:rowOff>35378</xdr:rowOff>
    </xdr:to>
    <xdr:cxnSp macro="">
      <xdr:nvCxnSpPr>
        <xdr:cNvPr id="83" name="直線コネクタ 82">
          <a:extLst>
            <a:ext uri="{FF2B5EF4-FFF2-40B4-BE49-F238E27FC236}">
              <a16:creationId xmlns:a16="http://schemas.microsoft.com/office/drawing/2014/main" id="{4D006C12-486F-4818-841A-E0BFCCFC7B25}"/>
            </a:ext>
          </a:extLst>
        </xdr:cNvPr>
        <xdr:cNvCxnSpPr/>
      </xdr:nvCxnSpPr>
      <xdr:spPr>
        <a:xfrm>
          <a:off x="1130300" y="6315347"/>
          <a:ext cx="889000" cy="6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44649</xdr:rowOff>
    </xdr:from>
    <xdr:ext cx="405111" cy="259045"/>
    <xdr:sp macro="" textlink="">
      <xdr:nvSpPr>
        <xdr:cNvPr id="84" name="n_1aveValue【図書館】&#10;有形固定資産減価償却率">
          <a:extLst>
            <a:ext uri="{FF2B5EF4-FFF2-40B4-BE49-F238E27FC236}">
              <a16:creationId xmlns:a16="http://schemas.microsoft.com/office/drawing/2014/main" id="{E0959818-1C8E-4CA2-8800-DBFF6AF204FB}"/>
            </a:ext>
          </a:extLst>
        </xdr:cNvPr>
        <xdr:cNvSpPr txBox="1"/>
      </xdr:nvSpPr>
      <xdr:spPr>
        <a:xfrm>
          <a:off x="3582044" y="65597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28320</xdr:rowOff>
    </xdr:from>
    <xdr:ext cx="405111" cy="259045"/>
    <xdr:sp macro="" textlink="">
      <xdr:nvSpPr>
        <xdr:cNvPr id="85" name="n_2aveValue【図書館】&#10;有形固定資産減価償却率">
          <a:extLst>
            <a:ext uri="{FF2B5EF4-FFF2-40B4-BE49-F238E27FC236}">
              <a16:creationId xmlns:a16="http://schemas.microsoft.com/office/drawing/2014/main" id="{DA9DB167-7E71-42C4-AD36-36974D1F2A65}"/>
            </a:ext>
          </a:extLst>
        </xdr:cNvPr>
        <xdr:cNvSpPr txBox="1"/>
      </xdr:nvSpPr>
      <xdr:spPr>
        <a:xfrm>
          <a:off x="2705744" y="6543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34851</xdr:rowOff>
    </xdr:from>
    <xdr:ext cx="405111" cy="259045"/>
    <xdr:sp macro="" textlink="">
      <xdr:nvSpPr>
        <xdr:cNvPr id="86" name="n_3aveValue【図書館】&#10;有形固定資産減価償却率">
          <a:extLst>
            <a:ext uri="{FF2B5EF4-FFF2-40B4-BE49-F238E27FC236}">
              <a16:creationId xmlns:a16="http://schemas.microsoft.com/office/drawing/2014/main" id="{9D483E9E-FF5D-41BE-BBE8-7A47E82B1D32}"/>
            </a:ext>
          </a:extLst>
        </xdr:cNvPr>
        <xdr:cNvSpPr txBox="1"/>
      </xdr:nvSpPr>
      <xdr:spPr>
        <a:xfrm>
          <a:off x="1816744" y="654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98533</xdr:rowOff>
    </xdr:from>
    <xdr:ext cx="405111" cy="259045"/>
    <xdr:sp macro="" textlink="">
      <xdr:nvSpPr>
        <xdr:cNvPr id="87" name="n_4aveValue【図書館】&#10;有形固定資産減価償却率">
          <a:extLst>
            <a:ext uri="{FF2B5EF4-FFF2-40B4-BE49-F238E27FC236}">
              <a16:creationId xmlns:a16="http://schemas.microsoft.com/office/drawing/2014/main" id="{3DF382C3-8F50-4E09-B2A2-FDB1B08E6CDA}"/>
            </a:ext>
          </a:extLst>
        </xdr:cNvPr>
        <xdr:cNvSpPr txBox="1"/>
      </xdr:nvSpPr>
      <xdr:spPr>
        <a:xfrm>
          <a:off x="927744" y="6442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168020</xdr:rowOff>
    </xdr:from>
    <xdr:ext cx="405111" cy="259045"/>
    <xdr:sp macro="" textlink="">
      <xdr:nvSpPr>
        <xdr:cNvPr id="88" name="n_1mainValue【図書館】&#10;有形固定資産減価償却率">
          <a:extLst>
            <a:ext uri="{FF2B5EF4-FFF2-40B4-BE49-F238E27FC236}">
              <a16:creationId xmlns:a16="http://schemas.microsoft.com/office/drawing/2014/main" id="{B9F2A71A-F712-48D2-8205-58521DE76FE4}"/>
            </a:ext>
          </a:extLst>
        </xdr:cNvPr>
        <xdr:cNvSpPr txBox="1"/>
      </xdr:nvSpPr>
      <xdr:spPr>
        <a:xfrm>
          <a:off x="3582044" y="616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135363</xdr:rowOff>
    </xdr:from>
    <xdr:ext cx="405111" cy="259045"/>
    <xdr:sp macro="" textlink="">
      <xdr:nvSpPr>
        <xdr:cNvPr id="89" name="n_2mainValue【図書館】&#10;有形固定資産減価償却率">
          <a:extLst>
            <a:ext uri="{FF2B5EF4-FFF2-40B4-BE49-F238E27FC236}">
              <a16:creationId xmlns:a16="http://schemas.microsoft.com/office/drawing/2014/main" id="{74FCD6CA-33DE-4974-9378-D1FDF47AA872}"/>
            </a:ext>
          </a:extLst>
        </xdr:cNvPr>
        <xdr:cNvSpPr txBox="1"/>
      </xdr:nvSpPr>
      <xdr:spPr>
        <a:xfrm>
          <a:off x="2705744" y="6136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102705</xdr:rowOff>
    </xdr:from>
    <xdr:ext cx="405111" cy="259045"/>
    <xdr:sp macro="" textlink="">
      <xdr:nvSpPr>
        <xdr:cNvPr id="90" name="n_3mainValue【図書館】&#10;有形固定資産減価償却率">
          <a:extLst>
            <a:ext uri="{FF2B5EF4-FFF2-40B4-BE49-F238E27FC236}">
              <a16:creationId xmlns:a16="http://schemas.microsoft.com/office/drawing/2014/main" id="{24B879FD-610E-4156-B987-B59ABBE2C2FE}"/>
            </a:ext>
          </a:extLst>
        </xdr:cNvPr>
        <xdr:cNvSpPr txBox="1"/>
      </xdr:nvSpPr>
      <xdr:spPr>
        <a:xfrm>
          <a:off x="1816744" y="61034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39024</xdr:rowOff>
    </xdr:from>
    <xdr:ext cx="405111" cy="259045"/>
    <xdr:sp macro="" textlink="">
      <xdr:nvSpPr>
        <xdr:cNvPr id="91" name="n_4mainValue【図書館】&#10;有形固定資産減価償却率">
          <a:extLst>
            <a:ext uri="{FF2B5EF4-FFF2-40B4-BE49-F238E27FC236}">
              <a16:creationId xmlns:a16="http://schemas.microsoft.com/office/drawing/2014/main" id="{01D97EF5-CE13-4683-B7B2-1A7BF38358C0}"/>
            </a:ext>
          </a:extLst>
        </xdr:cNvPr>
        <xdr:cNvSpPr txBox="1"/>
      </xdr:nvSpPr>
      <xdr:spPr>
        <a:xfrm>
          <a:off x="927744" y="60397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98ABA8BF-4590-4F95-95F9-02112E629E10}"/>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06A67565-B6CA-4CCB-8BA8-3560CEB81D0E}"/>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52943D1-2ED2-455F-923F-19DF669D469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A365059E-3B1D-4419-AE75-59E4C059E2F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2160F516-22FC-4A3A-B73A-805068814237}"/>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EDBD4F35-77CF-4396-B43D-08FB9551B2DA}"/>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12A3D469-A403-44B5-9077-F31F45172A5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E6843D1D-60D8-411C-B95F-C196C7E5E61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AF61FC1B-3F18-4F83-A807-426071218FD3}"/>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3373557-53F4-45C8-9F55-F06F39D5677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102" name="直線コネクタ 101">
          <a:extLst>
            <a:ext uri="{FF2B5EF4-FFF2-40B4-BE49-F238E27FC236}">
              <a16:creationId xmlns:a16="http://schemas.microsoft.com/office/drawing/2014/main" id="{6BF0BC14-49E6-4303-A5AC-28A544822E6C}"/>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103" name="テキスト ボックス 102">
          <a:extLst>
            <a:ext uri="{FF2B5EF4-FFF2-40B4-BE49-F238E27FC236}">
              <a16:creationId xmlns:a16="http://schemas.microsoft.com/office/drawing/2014/main" id="{70E06475-AF03-4057-9235-5CDF96917874}"/>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4" name="直線コネクタ 103">
          <a:extLst>
            <a:ext uri="{FF2B5EF4-FFF2-40B4-BE49-F238E27FC236}">
              <a16:creationId xmlns:a16="http://schemas.microsoft.com/office/drawing/2014/main" id="{82D09D0F-DB4A-4B0A-9DDB-9DEFD5FA7F26}"/>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38</xdr:row>
      <xdr:rowOff>48277</xdr:rowOff>
    </xdr:from>
    <xdr:ext cx="467179" cy="259045"/>
    <xdr:sp macro="" textlink="">
      <xdr:nvSpPr>
        <xdr:cNvPr id="105" name="テキスト ボックス 104">
          <a:extLst>
            <a:ext uri="{FF2B5EF4-FFF2-40B4-BE49-F238E27FC236}">
              <a16:creationId xmlns:a16="http://schemas.microsoft.com/office/drawing/2014/main" id="{6D6EFD88-9AB1-43DC-AE3C-30238EEADF05}"/>
            </a:ext>
          </a:extLst>
        </xdr:cNvPr>
        <xdr:cNvSpPr txBox="1"/>
      </xdr:nvSpPr>
      <xdr:spPr>
        <a:xfrm>
          <a:off x="6136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6" name="直線コネクタ 105">
          <a:extLst>
            <a:ext uri="{FF2B5EF4-FFF2-40B4-BE49-F238E27FC236}">
              <a16:creationId xmlns:a16="http://schemas.microsoft.com/office/drawing/2014/main" id="{21D432B4-4736-4103-A2AF-58182B2880C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105427</xdr:rowOff>
    </xdr:from>
    <xdr:ext cx="467179" cy="259045"/>
    <xdr:sp macro="" textlink="">
      <xdr:nvSpPr>
        <xdr:cNvPr id="107" name="テキスト ボックス 106">
          <a:extLst>
            <a:ext uri="{FF2B5EF4-FFF2-40B4-BE49-F238E27FC236}">
              <a16:creationId xmlns:a16="http://schemas.microsoft.com/office/drawing/2014/main" id="{ADBF81C0-BB6B-4182-AB49-244C5D824911}"/>
            </a:ext>
          </a:extLst>
        </xdr:cNvPr>
        <xdr:cNvSpPr txBox="1"/>
      </xdr:nvSpPr>
      <xdr:spPr>
        <a:xfrm>
          <a:off x="6136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8" name="直線コネクタ 107">
          <a:extLst>
            <a:ext uri="{FF2B5EF4-FFF2-40B4-BE49-F238E27FC236}">
              <a16:creationId xmlns:a16="http://schemas.microsoft.com/office/drawing/2014/main" id="{9016CF38-CFDA-4CED-A10C-1AADC5F76E33}"/>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162577</xdr:rowOff>
    </xdr:from>
    <xdr:ext cx="467179" cy="259045"/>
    <xdr:sp macro="" textlink="">
      <xdr:nvSpPr>
        <xdr:cNvPr id="109" name="テキスト ボックス 108">
          <a:extLst>
            <a:ext uri="{FF2B5EF4-FFF2-40B4-BE49-F238E27FC236}">
              <a16:creationId xmlns:a16="http://schemas.microsoft.com/office/drawing/2014/main" id="{68731464-5FDF-4688-B271-B0348334F67F}"/>
            </a:ext>
          </a:extLst>
        </xdr:cNvPr>
        <xdr:cNvSpPr txBox="1"/>
      </xdr:nvSpPr>
      <xdr:spPr>
        <a:xfrm>
          <a:off x="6136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7238C4C9-12F5-44C8-98FD-AF0E14561F3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F8C92ED7-828D-4C9A-8F9D-33BC58E93526}"/>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B616C49F-5901-4996-BE61-45356C5AF28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51054</xdr:rowOff>
    </xdr:from>
    <xdr:to>
      <xdr:col>54</xdr:col>
      <xdr:colOff>189865</xdr:colOff>
      <xdr:row>41</xdr:row>
      <xdr:rowOff>73914</xdr:rowOff>
    </xdr:to>
    <xdr:cxnSp macro="">
      <xdr:nvCxnSpPr>
        <xdr:cNvPr id="113" name="直線コネクタ 112">
          <a:extLst>
            <a:ext uri="{FF2B5EF4-FFF2-40B4-BE49-F238E27FC236}">
              <a16:creationId xmlns:a16="http://schemas.microsoft.com/office/drawing/2014/main" id="{787B43F2-CA56-4711-A1A9-6D86C8B09FC7}"/>
            </a:ext>
          </a:extLst>
        </xdr:cNvPr>
        <xdr:cNvCxnSpPr/>
      </xdr:nvCxnSpPr>
      <xdr:spPr>
        <a:xfrm flipV="1">
          <a:off x="10476865" y="6051804"/>
          <a:ext cx="0" cy="10515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77741</xdr:rowOff>
    </xdr:from>
    <xdr:ext cx="469744" cy="259045"/>
    <xdr:sp macro="" textlink="">
      <xdr:nvSpPr>
        <xdr:cNvPr id="114" name="【図書館】&#10;一人当たり面積最小値テキスト">
          <a:extLst>
            <a:ext uri="{FF2B5EF4-FFF2-40B4-BE49-F238E27FC236}">
              <a16:creationId xmlns:a16="http://schemas.microsoft.com/office/drawing/2014/main" id="{58C0599A-AC68-4324-879D-DA1114EA446E}"/>
            </a:ext>
          </a:extLst>
        </xdr:cNvPr>
        <xdr:cNvSpPr txBox="1"/>
      </xdr:nvSpPr>
      <xdr:spPr>
        <a:xfrm>
          <a:off x="10515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73914</xdr:rowOff>
    </xdr:from>
    <xdr:to>
      <xdr:col>55</xdr:col>
      <xdr:colOff>88900</xdr:colOff>
      <xdr:row>41</xdr:row>
      <xdr:rowOff>73914</xdr:rowOff>
    </xdr:to>
    <xdr:cxnSp macro="">
      <xdr:nvCxnSpPr>
        <xdr:cNvPr id="115" name="直線コネクタ 114">
          <a:extLst>
            <a:ext uri="{FF2B5EF4-FFF2-40B4-BE49-F238E27FC236}">
              <a16:creationId xmlns:a16="http://schemas.microsoft.com/office/drawing/2014/main" id="{0660C1A9-A2DF-48DF-AB61-1FB26CEA4386}"/>
            </a:ext>
          </a:extLst>
        </xdr:cNvPr>
        <xdr:cNvCxnSpPr/>
      </xdr:nvCxnSpPr>
      <xdr:spPr>
        <a:xfrm>
          <a:off x="10388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169181</xdr:rowOff>
    </xdr:from>
    <xdr:ext cx="469744" cy="259045"/>
    <xdr:sp macro="" textlink="">
      <xdr:nvSpPr>
        <xdr:cNvPr id="116" name="【図書館】&#10;一人当たり面積最大値テキスト">
          <a:extLst>
            <a:ext uri="{FF2B5EF4-FFF2-40B4-BE49-F238E27FC236}">
              <a16:creationId xmlns:a16="http://schemas.microsoft.com/office/drawing/2014/main" id="{979CB3D8-CE91-4E94-BEC7-8052E0CDD50C}"/>
            </a:ext>
          </a:extLst>
        </xdr:cNvPr>
        <xdr:cNvSpPr txBox="1"/>
      </xdr:nvSpPr>
      <xdr:spPr>
        <a:xfrm>
          <a:off x="10515600" y="5827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51054</xdr:rowOff>
    </xdr:from>
    <xdr:to>
      <xdr:col>55</xdr:col>
      <xdr:colOff>88900</xdr:colOff>
      <xdr:row>35</xdr:row>
      <xdr:rowOff>51054</xdr:rowOff>
    </xdr:to>
    <xdr:cxnSp macro="">
      <xdr:nvCxnSpPr>
        <xdr:cNvPr id="117" name="直線コネクタ 116">
          <a:extLst>
            <a:ext uri="{FF2B5EF4-FFF2-40B4-BE49-F238E27FC236}">
              <a16:creationId xmlns:a16="http://schemas.microsoft.com/office/drawing/2014/main" id="{A66E05DB-A9A4-4705-9223-00622D8F4CFC}"/>
            </a:ext>
          </a:extLst>
        </xdr:cNvPr>
        <xdr:cNvCxnSpPr/>
      </xdr:nvCxnSpPr>
      <xdr:spPr>
        <a:xfrm>
          <a:off x="10388600" y="60518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70121</xdr:rowOff>
    </xdr:from>
    <xdr:ext cx="469744" cy="259045"/>
    <xdr:sp macro="" textlink="">
      <xdr:nvSpPr>
        <xdr:cNvPr id="118" name="【図書館】&#10;一人当たり面積平均値テキスト">
          <a:extLst>
            <a:ext uri="{FF2B5EF4-FFF2-40B4-BE49-F238E27FC236}">
              <a16:creationId xmlns:a16="http://schemas.microsoft.com/office/drawing/2014/main" id="{F3970EDA-1DA7-4651-9116-33E5636632D5}"/>
            </a:ext>
          </a:extLst>
        </xdr:cNvPr>
        <xdr:cNvSpPr txBox="1"/>
      </xdr:nvSpPr>
      <xdr:spPr>
        <a:xfrm>
          <a:off x="10515600" y="67566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91694</xdr:rowOff>
    </xdr:from>
    <xdr:to>
      <xdr:col>55</xdr:col>
      <xdr:colOff>50800</xdr:colOff>
      <xdr:row>40</xdr:row>
      <xdr:rowOff>21844</xdr:rowOff>
    </xdr:to>
    <xdr:sp macro="" textlink="">
      <xdr:nvSpPr>
        <xdr:cNvPr id="119" name="フローチャート: 判断 118">
          <a:extLst>
            <a:ext uri="{FF2B5EF4-FFF2-40B4-BE49-F238E27FC236}">
              <a16:creationId xmlns:a16="http://schemas.microsoft.com/office/drawing/2014/main" id="{3D1DE92B-D807-45D3-8873-3EF15CB9DA04}"/>
            </a:ext>
          </a:extLst>
        </xdr:cNvPr>
        <xdr:cNvSpPr/>
      </xdr:nvSpPr>
      <xdr:spPr>
        <a:xfrm>
          <a:off x="10426700" y="6778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82550</xdr:rowOff>
    </xdr:from>
    <xdr:to>
      <xdr:col>50</xdr:col>
      <xdr:colOff>165100</xdr:colOff>
      <xdr:row>40</xdr:row>
      <xdr:rowOff>12700</xdr:rowOff>
    </xdr:to>
    <xdr:sp macro="" textlink="">
      <xdr:nvSpPr>
        <xdr:cNvPr id="120" name="フローチャート: 判断 119">
          <a:extLst>
            <a:ext uri="{FF2B5EF4-FFF2-40B4-BE49-F238E27FC236}">
              <a16:creationId xmlns:a16="http://schemas.microsoft.com/office/drawing/2014/main" id="{45E02ADD-DD7B-4C10-B7B5-88ED51737459}"/>
            </a:ext>
          </a:extLst>
        </xdr:cNvPr>
        <xdr:cNvSpPr/>
      </xdr:nvSpPr>
      <xdr:spPr>
        <a:xfrm>
          <a:off x="9588500" y="676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87122</xdr:rowOff>
    </xdr:from>
    <xdr:to>
      <xdr:col>46</xdr:col>
      <xdr:colOff>38100</xdr:colOff>
      <xdr:row>40</xdr:row>
      <xdr:rowOff>17272</xdr:rowOff>
    </xdr:to>
    <xdr:sp macro="" textlink="">
      <xdr:nvSpPr>
        <xdr:cNvPr id="121" name="フローチャート: 判断 120">
          <a:extLst>
            <a:ext uri="{FF2B5EF4-FFF2-40B4-BE49-F238E27FC236}">
              <a16:creationId xmlns:a16="http://schemas.microsoft.com/office/drawing/2014/main" id="{52B0B3CE-8D13-46E7-AB40-3D571C34DD74}"/>
            </a:ext>
          </a:extLst>
        </xdr:cNvPr>
        <xdr:cNvSpPr/>
      </xdr:nvSpPr>
      <xdr:spPr>
        <a:xfrm>
          <a:off x="8699500" y="677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77978</xdr:rowOff>
    </xdr:from>
    <xdr:to>
      <xdr:col>41</xdr:col>
      <xdr:colOff>101600</xdr:colOff>
      <xdr:row>40</xdr:row>
      <xdr:rowOff>8128</xdr:rowOff>
    </xdr:to>
    <xdr:sp macro="" textlink="">
      <xdr:nvSpPr>
        <xdr:cNvPr id="122" name="フローチャート: 判断 121">
          <a:extLst>
            <a:ext uri="{FF2B5EF4-FFF2-40B4-BE49-F238E27FC236}">
              <a16:creationId xmlns:a16="http://schemas.microsoft.com/office/drawing/2014/main" id="{2BC8113E-7003-4F9F-8511-4B001042A701}"/>
            </a:ext>
          </a:extLst>
        </xdr:cNvPr>
        <xdr:cNvSpPr/>
      </xdr:nvSpPr>
      <xdr:spPr>
        <a:xfrm>
          <a:off x="7810500" y="676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27686</xdr:rowOff>
    </xdr:from>
    <xdr:to>
      <xdr:col>36</xdr:col>
      <xdr:colOff>165100</xdr:colOff>
      <xdr:row>39</xdr:row>
      <xdr:rowOff>129286</xdr:rowOff>
    </xdr:to>
    <xdr:sp macro="" textlink="">
      <xdr:nvSpPr>
        <xdr:cNvPr id="123" name="フローチャート: 判断 122">
          <a:extLst>
            <a:ext uri="{FF2B5EF4-FFF2-40B4-BE49-F238E27FC236}">
              <a16:creationId xmlns:a16="http://schemas.microsoft.com/office/drawing/2014/main" id="{AB73D2DC-888F-45CB-BEF9-0D5DF168A804}"/>
            </a:ext>
          </a:extLst>
        </xdr:cNvPr>
        <xdr:cNvSpPr/>
      </xdr:nvSpPr>
      <xdr:spPr>
        <a:xfrm>
          <a:off x="6921500" y="6714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D569F0ED-5152-49BA-9C32-CDF86D7D5912}"/>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350E3C7D-FADD-4AD4-990B-56055CF862D0}"/>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EDAC27C4-0099-4165-83EB-6CFE3A6FAD79}"/>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DB60808-AE9B-49D7-8F64-F4D3841F5E47}"/>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A4761184-4DE8-4692-9842-2F91F2A3BF3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4826</xdr:rowOff>
    </xdr:from>
    <xdr:to>
      <xdr:col>55</xdr:col>
      <xdr:colOff>50800</xdr:colOff>
      <xdr:row>39</xdr:row>
      <xdr:rowOff>106426</xdr:rowOff>
    </xdr:to>
    <xdr:sp macro="" textlink="">
      <xdr:nvSpPr>
        <xdr:cNvPr id="129" name="楕円 128">
          <a:extLst>
            <a:ext uri="{FF2B5EF4-FFF2-40B4-BE49-F238E27FC236}">
              <a16:creationId xmlns:a16="http://schemas.microsoft.com/office/drawing/2014/main" id="{B17CA061-C92C-40F7-839A-434DAEE28507}"/>
            </a:ext>
          </a:extLst>
        </xdr:cNvPr>
        <xdr:cNvSpPr/>
      </xdr:nvSpPr>
      <xdr:spPr>
        <a:xfrm>
          <a:off x="10426700" y="6691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38</xdr:row>
      <xdr:rowOff>27703</xdr:rowOff>
    </xdr:from>
    <xdr:ext cx="469744" cy="259045"/>
    <xdr:sp macro="" textlink="">
      <xdr:nvSpPr>
        <xdr:cNvPr id="130" name="【図書館】&#10;一人当たり面積該当値テキスト">
          <a:extLst>
            <a:ext uri="{FF2B5EF4-FFF2-40B4-BE49-F238E27FC236}">
              <a16:creationId xmlns:a16="http://schemas.microsoft.com/office/drawing/2014/main" id="{C95A326F-4ABB-465A-9900-7E8E53522608}"/>
            </a:ext>
          </a:extLst>
        </xdr:cNvPr>
        <xdr:cNvSpPr txBox="1"/>
      </xdr:nvSpPr>
      <xdr:spPr>
        <a:xfrm>
          <a:off x="10515600" y="65428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18542</xdr:rowOff>
    </xdr:from>
    <xdr:to>
      <xdr:col>50</xdr:col>
      <xdr:colOff>165100</xdr:colOff>
      <xdr:row>39</xdr:row>
      <xdr:rowOff>120142</xdr:rowOff>
    </xdr:to>
    <xdr:sp macro="" textlink="">
      <xdr:nvSpPr>
        <xdr:cNvPr id="131" name="楕円 130">
          <a:extLst>
            <a:ext uri="{FF2B5EF4-FFF2-40B4-BE49-F238E27FC236}">
              <a16:creationId xmlns:a16="http://schemas.microsoft.com/office/drawing/2014/main" id="{5762B635-BB87-4C28-B313-82CD32E3A466}"/>
            </a:ext>
          </a:extLst>
        </xdr:cNvPr>
        <xdr:cNvSpPr/>
      </xdr:nvSpPr>
      <xdr:spPr>
        <a:xfrm>
          <a:off x="9588500" y="6705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39</xdr:row>
      <xdr:rowOff>55626</xdr:rowOff>
    </xdr:from>
    <xdr:to>
      <xdr:col>55</xdr:col>
      <xdr:colOff>0</xdr:colOff>
      <xdr:row>39</xdr:row>
      <xdr:rowOff>69342</xdr:rowOff>
    </xdr:to>
    <xdr:cxnSp macro="">
      <xdr:nvCxnSpPr>
        <xdr:cNvPr id="132" name="直線コネクタ 131">
          <a:extLst>
            <a:ext uri="{FF2B5EF4-FFF2-40B4-BE49-F238E27FC236}">
              <a16:creationId xmlns:a16="http://schemas.microsoft.com/office/drawing/2014/main" id="{E39BED13-65C0-4ED6-9BD2-10964CE9C035}"/>
            </a:ext>
          </a:extLst>
        </xdr:cNvPr>
        <xdr:cNvCxnSpPr/>
      </xdr:nvCxnSpPr>
      <xdr:spPr>
        <a:xfrm flipV="1">
          <a:off x="9639300" y="67421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39</xdr:row>
      <xdr:rowOff>27686</xdr:rowOff>
    </xdr:from>
    <xdr:to>
      <xdr:col>46</xdr:col>
      <xdr:colOff>38100</xdr:colOff>
      <xdr:row>39</xdr:row>
      <xdr:rowOff>129286</xdr:rowOff>
    </xdr:to>
    <xdr:sp macro="" textlink="">
      <xdr:nvSpPr>
        <xdr:cNvPr id="133" name="楕円 132">
          <a:extLst>
            <a:ext uri="{FF2B5EF4-FFF2-40B4-BE49-F238E27FC236}">
              <a16:creationId xmlns:a16="http://schemas.microsoft.com/office/drawing/2014/main" id="{7F8CA36D-09C1-4526-A583-BA0D1DD72E9E}"/>
            </a:ext>
          </a:extLst>
        </xdr:cNvPr>
        <xdr:cNvSpPr/>
      </xdr:nvSpPr>
      <xdr:spPr>
        <a:xfrm>
          <a:off x="8699500" y="6714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69342</xdr:rowOff>
    </xdr:from>
    <xdr:to>
      <xdr:col>50</xdr:col>
      <xdr:colOff>114300</xdr:colOff>
      <xdr:row>39</xdr:row>
      <xdr:rowOff>78486</xdr:rowOff>
    </xdr:to>
    <xdr:cxnSp macro="">
      <xdr:nvCxnSpPr>
        <xdr:cNvPr id="134" name="直線コネクタ 133">
          <a:extLst>
            <a:ext uri="{FF2B5EF4-FFF2-40B4-BE49-F238E27FC236}">
              <a16:creationId xmlns:a16="http://schemas.microsoft.com/office/drawing/2014/main" id="{ECF31C7F-5F94-4F4B-966E-6A21DD86ED2C}"/>
            </a:ext>
          </a:extLst>
        </xdr:cNvPr>
        <xdr:cNvCxnSpPr/>
      </xdr:nvCxnSpPr>
      <xdr:spPr>
        <a:xfrm flipV="1">
          <a:off x="8750300" y="675589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39</xdr:row>
      <xdr:rowOff>36830</xdr:rowOff>
    </xdr:from>
    <xdr:to>
      <xdr:col>41</xdr:col>
      <xdr:colOff>101600</xdr:colOff>
      <xdr:row>39</xdr:row>
      <xdr:rowOff>138430</xdr:rowOff>
    </xdr:to>
    <xdr:sp macro="" textlink="">
      <xdr:nvSpPr>
        <xdr:cNvPr id="135" name="楕円 134">
          <a:extLst>
            <a:ext uri="{FF2B5EF4-FFF2-40B4-BE49-F238E27FC236}">
              <a16:creationId xmlns:a16="http://schemas.microsoft.com/office/drawing/2014/main" id="{584171D0-B03D-4C41-8D65-3C3097DC5339}"/>
            </a:ext>
          </a:extLst>
        </xdr:cNvPr>
        <xdr:cNvSpPr/>
      </xdr:nvSpPr>
      <xdr:spPr>
        <a:xfrm>
          <a:off x="7810500" y="6723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39</xdr:row>
      <xdr:rowOff>78486</xdr:rowOff>
    </xdr:from>
    <xdr:to>
      <xdr:col>45</xdr:col>
      <xdr:colOff>177800</xdr:colOff>
      <xdr:row>39</xdr:row>
      <xdr:rowOff>87630</xdr:rowOff>
    </xdr:to>
    <xdr:cxnSp macro="">
      <xdr:nvCxnSpPr>
        <xdr:cNvPr id="136" name="直線コネクタ 135">
          <a:extLst>
            <a:ext uri="{FF2B5EF4-FFF2-40B4-BE49-F238E27FC236}">
              <a16:creationId xmlns:a16="http://schemas.microsoft.com/office/drawing/2014/main" id="{C21564FC-FFD3-4247-A930-D54D6BC9CC9E}"/>
            </a:ext>
          </a:extLst>
        </xdr:cNvPr>
        <xdr:cNvCxnSpPr/>
      </xdr:nvCxnSpPr>
      <xdr:spPr>
        <a:xfrm flipV="1">
          <a:off x="7861300" y="67650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39</xdr:row>
      <xdr:rowOff>45974</xdr:rowOff>
    </xdr:from>
    <xdr:to>
      <xdr:col>36</xdr:col>
      <xdr:colOff>165100</xdr:colOff>
      <xdr:row>39</xdr:row>
      <xdr:rowOff>147574</xdr:rowOff>
    </xdr:to>
    <xdr:sp macro="" textlink="">
      <xdr:nvSpPr>
        <xdr:cNvPr id="137" name="楕円 136">
          <a:extLst>
            <a:ext uri="{FF2B5EF4-FFF2-40B4-BE49-F238E27FC236}">
              <a16:creationId xmlns:a16="http://schemas.microsoft.com/office/drawing/2014/main" id="{132B2C3D-57E2-4B7E-A97B-D3D2B1D86D9C}"/>
            </a:ext>
          </a:extLst>
        </xdr:cNvPr>
        <xdr:cNvSpPr/>
      </xdr:nvSpPr>
      <xdr:spPr>
        <a:xfrm>
          <a:off x="6921500" y="6732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39</xdr:row>
      <xdr:rowOff>87630</xdr:rowOff>
    </xdr:from>
    <xdr:to>
      <xdr:col>41</xdr:col>
      <xdr:colOff>50800</xdr:colOff>
      <xdr:row>39</xdr:row>
      <xdr:rowOff>96774</xdr:rowOff>
    </xdr:to>
    <xdr:cxnSp macro="">
      <xdr:nvCxnSpPr>
        <xdr:cNvPr id="138" name="直線コネクタ 137">
          <a:extLst>
            <a:ext uri="{FF2B5EF4-FFF2-40B4-BE49-F238E27FC236}">
              <a16:creationId xmlns:a16="http://schemas.microsoft.com/office/drawing/2014/main" id="{0A9E233E-6711-488C-82AB-83D43526BBB5}"/>
            </a:ext>
          </a:extLst>
        </xdr:cNvPr>
        <xdr:cNvCxnSpPr/>
      </xdr:nvCxnSpPr>
      <xdr:spPr>
        <a:xfrm flipV="1">
          <a:off x="6972300" y="67741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40</xdr:row>
      <xdr:rowOff>3827</xdr:rowOff>
    </xdr:from>
    <xdr:ext cx="469744" cy="259045"/>
    <xdr:sp macro="" textlink="">
      <xdr:nvSpPr>
        <xdr:cNvPr id="139" name="n_1aveValue【図書館】&#10;一人当たり面積">
          <a:extLst>
            <a:ext uri="{FF2B5EF4-FFF2-40B4-BE49-F238E27FC236}">
              <a16:creationId xmlns:a16="http://schemas.microsoft.com/office/drawing/2014/main" id="{74C7AD6A-2206-4A35-8BC5-CB1D43180017}"/>
            </a:ext>
          </a:extLst>
        </xdr:cNvPr>
        <xdr:cNvSpPr txBox="1"/>
      </xdr:nvSpPr>
      <xdr:spPr>
        <a:xfrm>
          <a:off x="9391727" y="686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8399</xdr:rowOff>
    </xdr:from>
    <xdr:ext cx="469744" cy="259045"/>
    <xdr:sp macro="" textlink="">
      <xdr:nvSpPr>
        <xdr:cNvPr id="140" name="n_2aveValue【図書館】&#10;一人当たり面積">
          <a:extLst>
            <a:ext uri="{FF2B5EF4-FFF2-40B4-BE49-F238E27FC236}">
              <a16:creationId xmlns:a16="http://schemas.microsoft.com/office/drawing/2014/main" id="{48C8A759-C2E0-42A3-9A26-45E60D3D8403}"/>
            </a:ext>
          </a:extLst>
        </xdr:cNvPr>
        <xdr:cNvSpPr txBox="1"/>
      </xdr:nvSpPr>
      <xdr:spPr>
        <a:xfrm>
          <a:off x="8515427" y="686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170705</xdr:rowOff>
    </xdr:from>
    <xdr:ext cx="469744" cy="259045"/>
    <xdr:sp macro="" textlink="">
      <xdr:nvSpPr>
        <xdr:cNvPr id="141" name="n_3aveValue【図書館】&#10;一人当たり面積">
          <a:extLst>
            <a:ext uri="{FF2B5EF4-FFF2-40B4-BE49-F238E27FC236}">
              <a16:creationId xmlns:a16="http://schemas.microsoft.com/office/drawing/2014/main" id="{901262E7-4E99-4E4D-980B-467305980488}"/>
            </a:ext>
          </a:extLst>
        </xdr:cNvPr>
        <xdr:cNvSpPr txBox="1"/>
      </xdr:nvSpPr>
      <xdr:spPr>
        <a:xfrm>
          <a:off x="7626427"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145813</xdr:rowOff>
    </xdr:from>
    <xdr:ext cx="469744" cy="259045"/>
    <xdr:sp macro="" textlink="">
      <xdr:nvSpPr>
        <xdr:cNvPr id="142" name="n_4aveValue【図書館】&#10;一人当たり面積">
          <a:extLst>
            <a:ext uri="{FF2B5EF4-FFF2-40B4-BE49-F238E27FC236}">
              <a16:creationId xmlns:a16="http://schemas.microsoft.com/office/drawing/2014/main" id="{E2B533A7-CD1C-4699-834F-B702ED10802C}"/>
            </a:ext>
          </a:extLst>
        </xdr:cNvPr>
        <xdr:cNvSpPr txBox="1"/>
      </xdr:nvSpPr>
      <xdr:spPr>
        <a:xfrm>
          <a:off x="6737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37</xdr:row>
      <xdr:rowOff>136669</xdr:rowOff>
    </xdr:from>
    <xdr:ext cx="469744" cy="259045"/>
    <xdr:sp macro="" textlink="">
      <xdr:nvSpPr>
        <xdr:cNvPr id="143" name="n_1mainValue【図書館】&#10;一人当たり面積">
          <a:extLst>
            <a:ext uri="{FF2B5EF4-FFF2-40B4-BE49-F238E27FC236}">
              <a16:creationId xmlns:a16="http://schemas.microsoft.com/office/drawing/2014/main" id="{1E5C8BA6-F135-46A2-AD4C-73913B974CED}"/>
            </a:ext>
          </a:extLst>
        </xdr:cNvPr>
        <xdr:cNvSpPr txBox="1"/>
      </xdr:nvSpPr>
      <xdr:spPr>
        <a:xfrm>
          <a:off x="9391727" y="6480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145813</xdr:rowOff>
    </xdr:from>
    <xdr:ext cx="469744" cy="259045"/>
    <xdr:sp macro="" textlink="">
      <xdr:nvSpPr>
        <xdr:cNvPr id="144" name="n_2mainValue【図書館】&#10;一人当たり面積">
          <a:extLst>
            <a:ext uri="{FF2B5EF4-FFF2-40B4-BE49-F238E27FC236}">
              <a16:creationId xmlns:a16="http://schemas.microsoft.com/office/drawing/2014/main" id="{30C4CAFA-E79D-412A-AD04-F666A976EED4}"/>
            </a:ext>
          </a:extLst>
        </xdr:cNvPr>
        <xdr:cNvSpPr txBox="1"/>
      </xdr:nvSpPr>
      <xdr:spPr>
        <a:xfrm>
          <a:off x="8515427" y="6489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154957</xdr:rowOff>
    </xdr:from>
    <xdr:ext cx="469744" cy="259045"/>
    <xdr:sp macro="" textlink="">
      <xdr:nvSpPr>
        <xdr:cNvPr id="145" name="n_3mainValue【図書館】&#10;一人当たり面積">
          <a:extLst>
            <a:ext uri="{FF2B5EF4-FFF2-40B4-BE49-F238E27FC236}">
              <a16:creationId xmlns:a16="http://schemas.microsoft.com/office/drawing/2014/main" id="{ACB0F476-1550-4066-A3EF-E0FB32ED8CF5}"/>
            </a:ext>
          </a:extLst>
        </xdr:cNvPr>
        <xdr:cNvSpPr txBox="1"/>
      </xdr:nvSpPr>
      <xdr:spPr>
        <a:xfrm>
          <a:off x="7626427" y="649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138701</xdr:rowOff>
    </xdr:from>
    <xdr:ext cx="469744" cy="259045"/>
    <xdr:sp macro="" textlink="">
      <xdr:nvSpPr>
        <xdr:cNvPr id="146" name="n_4mainValue【図書館】&#10;一人当たり面積">
          <a:extLst>
            <a:ext uri="{FF2B5EF4-FFF2-40B4-BE49-F238E27FC236}">
              <a16:creationId xmlns:a16="http://schemas.microsoft.com/office/drawing/2014/main" id="{BF76C7BD-8EB8-48C7-9723-DB7F1CAE53A3}"/>
            </a:ext>
          </a:extLst>
        </xdr:cNvPr>
        <xdr:cNvSpPr txBox="1"/>
      </xdr:nvSpPr>
      <xdr:spPr>
        <a:xfrm>
          <a:off x="6737427" y="6825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B0735C2E-5F4D-43EC-8C3E-3BB8214BAFD3}"/>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F11A6343-C1DB-419F-9A9A-846997BD4EC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0FC5C625-8E85-42BC-BD2E-83148A2A57C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8C79888A-9EC2-41D0-8B6D-4D0227AB14B1}"/>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26536F5-1BB7-4053-9EE8-48FE34E5F916}"/>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A6F16558-2FBE-4A4B-876B-75DE601FFEF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025DB40B-6019-4106-8AC4-B238EF33A9FC}"/>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9148E916-61F3-4B78-A4DD-F91DB792F06F}"/>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189D9B35-02E7-42CB-B39D-4DF3ED810A31}"/>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7DC67B05-00E5-40D3-8C13-91A2203002E6}"/>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D6C4F9D0-2958-435C-A0AB-7A1C656B4678}"/>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8" name="直線コネクタ 157">
          <a:extLst>
            <a:ext uri="{FF2B5EF4-FFF2-40B4-BE49-F238E27FC236}">
              <a16:creationId xmlns:a16="http://schemas.microsoft.com/office/drawing/2014/main" id="{1177F217-BD1F-48E6-A76D-867B4C9E11BE}"/>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59" name="テキスト ボックス 158">
          <a:extLst>
            <a:ext uri="{FF2B5EF4-FFF2-40B4-BE49-F238E27FC236}">
              <a16:creationId xmlns:a16="http://schemas.microsoft.com/office/drawing/2014/main" id="{A56DA283-C398-477D-B992-7A6916ADAC9F}"/>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0" name="直線コネクタ 159">
          <a:extLst>
            <a:ext uri="{FF2B5EF4-FFF2-40B4-BE49-F238E27FC236}">
              <a16:creationId xmlns:a16="http://schemas.microsoft.com/office/drawing/2014/main" id="{4F13AF88-E40F-415D-9402-97C4436CAE6B}"/>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1" name="テキスト ボックス 160">
          <a:extLst>
            <a:ext uri="{FF2B5EF4-FFF2-40B4-BE49-F238E27FC236}">
              <a16:creationId xmlns:a16="http://schemas.microsoft.com/office/drawing/2014/main" id="{63A65CA3-CE98-4AAF-AB19-800BA183B605}"/>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2" name="直線コネクタ 161">
          <a:extLst>
            <a:ext uri="{FF2B5EF4-FFF2-40B4-BE49-F238E27FC236}">
              <a16:creationId xmlns:a16="http://schemas.microsoft.com/office/drawing/2014/main" id="{66EAA83D-764E-4661-BEE2-935D28C0BE5E}"/>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3" name="テキスト ボックス 162">
          <a:extLst>
            <a:ext uri="{FF2B5EF4-FFF2-40B4-BE49-F238E27FC236}">
              <a16:creationId xmlns:a16="http://schemas.microsoft.com/office/drawing/2014/main" id="{B8427219-E337-451F-93A3-0A351622A20E}"/>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4" name="直線コネクタ 163">
          <a:extLst>
            <a:ext uri="{FF2B5EF4-FFF2-40B4-BE49-F238E27FC236}">
              <a16:creationId xmlns:a16="http://schemas.microsoft.com/office/drawing/2014/main" id="{FE226F2E-41AF-40BE-A4AE-704C340482F3}"/>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5" name="テキスト ボックス 164">
          <a:extLst>
            <a:ext uri="{FF2B5EF4-FFF2-40B4-BE49-F238E27FC236}">
              <a16:creationId xmlns:a16="http://schemas.microsoft.com/office/drawing/2014/main" id="{9538D4AF-56CF-4867-8CE8-06F15E6F7F9A}"/>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6" name="直線コネクタ 165">
          <a:extLst>
            <a:ext uri="{FF2B5EF4-FFF2-40B4-BE49-F238E27FC236}">
              <a16:creationId xmlns:a16="http://schemas.microsoft.com/office/drawing/2014/main" id="{87CFBD93-1B5C-4F64-AFE1-2791584E4F42}"/>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7" name="テキスト ボックス 166">
          <a:extLst>
            <a:ext uri="{FF2B5EF4-FFF2-40B4-BE49-F238E27FC236}">
              <a16:creationId xmlns:a16="http://schemas.microsoft.com/office/drawing/2014/main" id="{48FA2B25-43F9-43A8-B268-4F327E8E3E9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8" name="直線コネクタ 167">
          <a:extLst>
            <a:ext uri="{FF2B5EF4-FFF2-40B4-BE49-F238E27FC236}">
              <a16:creationId xmlns:a16="http://schemas.microsoft.com/office/drawing/2014/main" id="{1ED19C28-9D1B-40A9-966E-F0C655F2A6D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69" name="テキスト ボックス 168">
          <a:extLst>
            <a:ext uri="{FF2B5EF4-FFF2-40B4-BE49-F238E27FC236}">
              <a16:creationId xmlns:a16="http://schemas.microsoft.com/office/drawing/2014/main" id="{24631D6A-EFE4-4B23-8C91-5836FE00AC8F}"/>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0" name="【体育館・プール】&#10;有形固定資産減価償却率グラフ枠">
          <a:extLst>
            <a:ext uri="{FF2B5EF4-FFF2-40B4-BE49-F238E27FC236}">
              <a16:creationId xmlns:a16="http://schemas.microsoft.com/office/drawing/2014/main" id="{37B91484-4211-4342-9117-210437C6D0C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76200</xdr:rowOff>
    </xdr:to>
    <xdr:cxnSp macro="">
      <xdr:nvCxnSpPr>
        <xdr:cNvPr id="171" name="直線コネクタ 170">
          <a:extLst>
            <a:ext uri="{FF2B5EF4-FFF2-40B4-BE49-F238E27FC236}">
              <a16:creationId xmlns:a16="http://schemas.microsoft.com/office/drawing/2014/main" id="{FA68002A-CDE3-47C0-8E90-C9961DEE12A2}"/>
            </a:ext>
          </a:extLst>
        </xdr:cNvPr>
        <xdr:cNvCxnSpPr/>
      </xdr:nvCxnSpPr>
      <xdr:spPr>
        <a:xfrm flipV="1">
          <a:off x="4634865" y="9521190"/>
          <a:ext cx="0" cy="15278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2" name="【体育館・プール】&#10;有形固定資産減価償却率最小値テキスト">
          <a:extLst>
            <a:ext uri="{FF2B5EF4-FFF2-40B4-BE49-F238E27FC236}">
              <a16:creationId xmlns:a16="http://schemas.microsoft.com/office/drawing/2014/main" id="{1E3D0A84-337B-43E7-8C7A-406AFF44A7B1}"/>
            </a:ext>
          </a:extLst>
        </xdr:cNvPr>
        <xdr:cNvSpPr txBox="1"/>
      </xdr:nvSpPr>
      <xdr:spPr>
        <a:xfrm>
          <a:off x="4673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3" name="直線コネクタ 172">
          <a:extLst>
            <a:ext uri="{FF2B5EF4-FFF2-40B4-BE49-F238E27FC236}">
              <a16:creationId xmlns:a16="http://schemas.microsoft.com/office/drawing/2014/main" id="{FBA1593A-E0C4-4BCC-8118-010D376553B9}"/>
            </a:ext>
          </a:extLst>
        </xdr:cNvPr>
        <xdr:cNvCxnSpPr/>
      </xdr:nvCxnSpPr>
      <xdr:spPr>
        <a:xfrm>
          <a:off x="4546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405111" cy="259045"/>
    <xdr:sp macro="" textlink="">
      <xdr:nvSpPr>
        <xdr:cNvPr id="174" name="【体育館・プール】&#10;有形固定資産減価償却率最大値テキスト">
          <a:extLst>
            <a:ext uri="{FF2B5EF4-FFF2-40B4-BE49-F238E27FC236}">
              <a16:creationId xmlns:a16="http://schemas.microsoft.com/office/drawing/2014/main" id="{51B94803-16A3-4506-9AA5-F7A970BC6C1C}"/>
            </a:ext>
          </a:extLst>
        </xdr:cNvPr>
        <xdr:cNvSpPr txBox="1"/>
      </xdr:nvSpPr>
      <xdr:spPr>
        <a:xfrm>
          <a:off x="4673600" y="9296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5" name="直線コネクタ 174">
          <a:extLst>
            <a:ext uri="{FF2B5EF4-FFF2-40B4-BE49-F238E27FC236}">
              <a16:creationId xmlns:a16="http://schemas.microsoft.com/office/drawing/2014/main" id="{B15186C1-7A50-467A-8186-0C7F2029761F}"/>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53357</xdr:rowOff>
    </xdr:from>
    <xdr:ext cx="405111" cy="259045"/>
    <xdr:sp macro="" textlink="">
      <xdr:nvSpPr>
        <xdr:cNvPr id="176" name="【体育館・プール】&#10;有形固定資産減価償却率平均値テキスト">
          <a:extLst>
            <a:ext uri="{FF2B5EF4-FFF2-40B4-BE49-F238E27FC236}">
              <a16:creationId xmlns:a16="http://schemas.microsoft.com/office/drawing/2014/main" id="{29341C90-F260-417C-BB59-193D2E924BD3}"/>
            </a:ext>
          </a:extLst>
        </xdr:cNvPr>
        <xdr:cNvSpPr txBox="1"/>
      </xdr:nvSpPr>
      <xdr:spPr>
        <a:xfrm>
          <a:off x="4673600" y="10340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74930</xdr:rowOff>
    </xdr:from>
    <xdr:to>
      <xdr:col>24</xdr:col>
      <xdr:colOff>114300</xdr:colOff>
      <xdr:row>61</xdr:row>
      <xdr:rowOff>5080</xdr:rowOff>
    </xdr:to>
    <xdr:sp macro="" textlink="">
      <xdr:nvSpPr>
        <xdr:cNvPr id="177" name="フローチャート: 判断 176">
          <a:extLst>
            <a:ext uri="{FF2B5EF4-FFF2-40B4-BE49-F238E27FC236}">
              <a16:creationId xmlns:a16="http://schemas.microsoft.com/office/drawing/2014/main" id="{31B05336-A77B-4F0B-90DB-118A51135476}"/>
            </a:ext>
          </a:extLst>
        </xdr:cNvPr>
        <xdr:cNvSpPr/>
      </xdr:nvSpPr>
      <xdr:spPr>
        <a:xfrm>
          <a:off x="4584700" y="1036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73025</xdr:rowOff>
    </xdr:from>
    <xdr:to>
      <xdr:col>20</xdr:col>
      <xdr:colOff>38100</xdr:colOff>
      <xdr:row>61</xdr:row>
      <xdr:rowOff>3175</xdr:rowOff>
    </xdr:to>
    <xdr:sp macro="" textlink="">
      <xdr:nvSpPr>
        <xdr:cNvPr id="178" name="フローチャート: 判断 177">
          <a:extLst>
            <a:ext uri="{FF2B5EF4-FFF2-40B4-BE49-F238E27FC236}">
              <a16:creationId xmlns:a16="http://schemas.microsoft.com/office/drawing/2014/main" id="{BD8DE2C5-A8D5-44B9-844C-B2539FCA3E52}"/>
            </a:ext>
          </a:extLst>
        </xdr:cNvPr>
        <xdr:cNvSpPr/>
      </xdr:nvSpPr>
      <xdr:spPr>
        <a:xfrm>
          <a:off x="3746500" y="10360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33020</xdr:rowOff>
    </xdr:from>
    <xdr:to>
      <xdr:col>15</xdr:col>
      <xdr:colOff>101600</xdr:colOff>
      <xdr:row>60</xdr:row>
      <xdr:rowOff>134620</xdr:rowOff>
    </xdr:to>
    <xdr:sp macro="" textlink="">
      <xdr:nvSpPr>
        <xdr:cNvPr id="179" name="フローチャート: 判断 178">
          <a:extLst>
            <a:ext uri="{FF2B5EF4-FFF2-40B4-BE49-F238E27FC236}">
              <a16:creationId xmlns:a16="http://schemas.microsoft.com/office/drawing/2014/main" id="{1D27078F-1173-45DE-B172-8E55FCA9179D}"/>
            </a:ext>
          </a:extLst>
        </xdr:cNvPr>
        <xdr:cNvSpPr/>
      </xdr:nvSpPr>
      <xdr:spPr>
        <a:xfrm>
          <a:off x="2857500" y="10320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6350</xdr:rowOff>
    </xdr:from>
    <xdr:to>
      <xdr:col>10</xdr:col>
      <xdr:colOff>165100</xdr:colOff>
      <xdr:row>60</xdr:row>
      <xdr:rowOff>107950</xdr:rowOff>
    </xdr:to>
    <xdr:sp macro="" textlink="">
      <xdr:nvSpPr>
        <xdr:cNvPr id="180" name="フローチャート: 判断 179">
          <a:extLst>
            <a:ext uri="{FF2B5EF4-FFF2-40B4-BE49-F238E27FC236}">
              <a16:creationId xmlns:a16="http://schemas.microsoft.com/office/drawing/2014/main" id="{1C8F2074-4AF2-4D21-B420-262EA7D61B31}"/>
            </a:ext>
          </a:extLst>
        </xdr:cNvPr>
        <xdr:cNvSpPr/>
      </xdr:nvSpPr>
      <xdr:spPr>
        <a:xfrm>
          <a:off x="1968500" y="1029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12065</xdr:rowOff>
    </xdr:from>
    <xdr:to>
      <xdr:col>6</xdr:col>
      <xdr:colOff>38100</xdr:colOff>
      <xdr:row>60</xdr:row>
      <xdr:rowOff>113665</xdr:rowOff>
    </xdr:to>
    <xdr:sp macro="" textlink="">
      <xdr:nvSpPr>
        <xdr:cNvPr id="181" name="フローチャート: 判断 180">
          <a:extLst>
            <a:ext uri="{FF2B5EF4-FFF2-40B4-BE49-F238E27FC236}">
              <a16:creationId xmlns:a16="http://schemas.microsoft.com/office/drawing/2014/main" id="{37CBE42A-DE2C-4089-A388-DA61443626A1}"/>
            </a:ext>
          </a:extLst>
        </xdr:cNvPr>
        <xdr:cNvSpPr/>
      </xdr:nvSpPr>
      <xdr:spPr>
        <a:xfrm>
          <a:off x="1079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2" name="テキスト ボックス 181">
          <a:extLst>
            <a:ext uri="{FF2B5EF4-FFF2-40B4-BE49-F238E27FC236}">
              <a16:creationId xmlns:a16="http://schemas.microsoft.com/office/drawing/2014/main" id="{0400839F-20CD-48B4-B027-A69D7EEFAAC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C28838CE-E17C-4F7D-91C7-2F83C752BC4E}"/>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60650234-F939-4E02-961D-3B456EB7C13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017B5898-54DE-4B90-AC09-0D51894FD076}"/>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838D8CE6-AB8D-4AC9-BE3F-D81B45A107B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147320</xdr:rowOff>
    </xdr:from>
    <xdr:to>
      <xdr:col>24</xdr:col>
      <xdr:colOff>114300</xdr:colOff>
      <xdr:row>60</xdr:row>
      <xdr:rowOff>77470</xdr:rowOff>
    </xdr:to>
    <xdr:sp macro="" textlink="">
      <xdr:nvSpPr>
        <xdr:cNvPr id="187" name="楕円 186">
          <a:extLst>
            <a:ext uri="{FF2B5EF4-FFF2-40B4-BE49-F238E27FC236}">
              <a16:creationId xmlns:a16="http://schemas.microsoft.com/office/drawing/2014/main" id="{2027290F-B2FA-41F4-A5B3-D2911F22D01C}"/>
            </a:ext>
          </a:extLst>
        </xdr:cNvPr>
        <xdr:cNvSpPr/>
      </xdr:nvSpPr>
      <xdr:spPr>
        <a:xfrm>
          <a:off x="4584700" y="10262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58</xdr:row>
      <xdr:rowOff>170197</xdr:rowOff>
    </xdr:from>
    <xdr:ext cx="405111" cy="259045"/>
    <xdr:sp macro="" textlink="">
      <xdr:nvSpPr>
        <xdr:cNvPr id="188" name="【体育館・プール】&#10;有形固定資産減価償却率該当値テキスト">
          <a:extLst>
            <a:ext uri="{FF2B5EF4-FFF2-40B4-BE49-F238E27FC236}">
              <a16:creationId xmlns:a16="http://schemas.microsoft.com/office/drawing/2014/main" id="{516DEC72-7C14-43DD-86B4-E00683C56E33}"/>
            </a:ext>
          </a:extLst>
        </xdr:cNvPr>
        <xdr:cNvSpPr txBox="1"/>
      </xdr:nvSpPr>
      <xdr:spPr>
        <a:xfrm>
          <a:off x="4673600"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59</xdr:row>
      <xdr:rowOff>109220</xdr:rowOff>
    </xdr:from>
    <xdr:to>
      <xdr:col>20</xdr:col>
      <xdr:colOff>38100</xdr:colOff>
      <xdr:row>60</xdr:row>
      <xdr:rowOff>39370</xdr:rowOff>
    </xdr:to>
    <xdr:sp macro="" textlink="">
      <xdr:nvSpPr>
        <xdr:cNvPr id="189" name="楕円 188">
          <a:extLst>
            <a:ext uri="{FF2B5EF4-FFF2-40B4-BE49-F238E27FC236}">
              <a16:creationId xmlns:a16="http://schemas.microsoft.com/office/drawing/2014/main" id="{E5426621-7BB9-4D02-AFB1-5909F5F4BBE9}"/>
            </a:ext>
          </a:extLst>
        </xdr:cNvPr>
        <xdr:cNvSpPr/>
      </xdr:nvSpPr>
      <xdr:spPr>
        <a:xfrm>
          <a:off x="3746500" y="1022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59</xdr:row>
      <xdr:rowOff>160020</xdr:rowOff>
    </xdr:from>
    <xdr:to>
      <xdr:col>24</xdr:col>
      <xdr:colOff>63500</xdr:colOff>
      <xdr:row>60</xdr:row>
      <xdr:rowOff>26670</xdr:rowOff>
    </xdr:to>
    <xdr:cxnSp macro="">
      <xdr:nvCxnSpPr>
        <xdr:cNvPr id="190" name="直線コネクタ 189">
          <a:extLst>
            <a:ext uri="{FF2B5EF4-FFF2-40B4-BE49-F238E27FC236}">
              <a16:creationId xmlns:a16="http://schemas.microsoft.com/office/drawing/2014/main" id="{F21C7D6F-F5B6-4BD4-9C6F-DC27733186EE}"/>
            </a:ext>
          </a:extLst>
        </xdr:cNvPr>
        <xdr:cNvCxnSpPr/>
      </xdr:nvCxnSpPr>
      <xdr:spPr>
        <a:xfrm>
          <a:off x="3797300" y="102755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59</xdr:row>
      <xdr:rowOff>69215</xdr:rowOff>
    </xdr:from>
    <xdr:to>
      <xdr:col>15</xdr:col>
      <xdr:colOff>101600</xdr:colOff>
      <xdr:row>59</xdr:row>
      <xdr:rowOff>170815</xdr:rowOff>
    </xdr:to>
    <xdr:sp macro="" textlink="">
      <xdr:nvSpPr>
        <xdr:cNvPr id="191" name="楕円 190">
          <a:extLst>
            <a:ext uri="{FF2B5EF4-FFF2-40B4-BE49-F238E27FC236}">
              <a16:creationId xmlns:a16="http://schemas.microsoft.com/office/drawing/2014/main" id="{6DF70280-E978-4E4B-B930-11E893B864AD}"/>
            </a:ext>
          </a:extLst>
        </xdr:cNvPr>
        <xdr:cNvSpPr/>
      </xdr:nvSpPr>
      <xdr:spPr>
        <a:xfrm>
          <a:off x="2857500" y="10184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59</xdr:row>
      <xdr:rowOff>120015</xdr:rowOff>
    </xdr:from>
    <xdr:to>
      <xdr:col>19</xdr:col>
      <xdr:colOff>177800</xdr:colOff>
      <xdr:row>59</xdr:row>
      <xdr:rowOff>160020</xdr:rowOff>
    </xdr:to>
    <xdr:cxnSp macro="">
      <xdr:nvCxnSpPr>
        <xdr:cNvPr id="192" name="直線コネクタ 191">
          <a:extLst>
            <a:ext uri="{FF2B5EF4-FFF2-40B4-BE49-F238E27FC236}">
              <a16:creationId xmlns:a16="http://schemas.microsoft.com/office/drawing/2014/main" id="{E2F354C4-187C-4D7E-B5EC-37CB451E2BB1}"/>
            </a:ext>
          </a:extLst>
        </xdr:cNvPr>
        <xdr:cNvCxnSpPr/>
      </xdr:nvCxnSpPr>
      <xdr:spPr>
        <a:xfrm>
          <a:off x="2908300" y="10235565"/>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147320</xdr:rowOff>
    </xdr:from>
    <xdr:to>
      <xdr:col>10</xdr:col>
      <xdr:colOff>165100</xdr:colOff>
      <xdr:row>59</xdr:row>
      <xdr:rowOff>77470</xdr:rowOff>
    </xdr:to>
    <xdr:sp macro="" textlink="">
      <xdr:nvSpPr>
        <xdr:cNvPr id="193" name="楕円 192">
          <a:extLst>
            <a:ext uri="{FF2B5EF4-FFF2-40B4-BE49-F238E27FC236}">
              <a16:creationId xmlns:a16="http://schemas.microsoft.com/office/drawing/2014/main" id="{DEFEEF18-86A1-4B4E-9B97-67C75639B5D6}"/>
            </a:ext>
          </a:extLst>
        </xdr:cNvPr>
        <xdr:cNvSpPr/>
      </xdr:nvSpPr>
      <xdr:spPr>
        <a:xfrm>
          <a:off x="1968500" y="1009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59</xdr:row>
      <xdr:rowOff>26670</xdr:rowOff>
    </xdr:from>
    <xdr:to>
      <xdr:col>15</xdr:col>
      <xdr:colOff>50800</xdr:colOff>
      <xdr:row>59</xdr:row>
      <xdr:rowOff>120015</xdr:rowOff>
    </xdr:to>
    <xdr:cxnSp macro="">
      <xdr:nvCxnSpPr>
        <xdr:cNvPr id="194" name="直線コネクタ 193">
          <a:extLst>
            <a:ext uri="{FF2B5EF4-FFF2-40B4-BE49-F238E27FC236}">
              <a16:creationId xmlns:a16="http://schemas.microsoft.com/office/drawing/2014/main" id="{CD14B570-2EF0-47C2-9E19-D2D27E976B18}"/>
            </a:ext>
          </a:extLst>
        </xdr:cNvPr>
        <xdr:cNvCxnSpPr/>
      </xdr:nvCxnSpPr>
      <xdr:spPr>
        <a:xfrm>
          <a:off x="2019300" y="10142220"/>
          <a:ext cx="889000" cy="93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58</xdr:row>
      <xdr:rowOff>73025</xdr:rowOff>
    </xdr:from>
    <xdr:to>
      <xdr:col>6</xdr:col>
      <xdr:colOff>38100</xdr:colOff>
      <xdr:row>59</xdr:row>
      <xdr:rowOff>3175</xdr:rowOff>
    </xdr:to>
    <xdr:sp macro="" textlink="">
      <xdr:nvSpPr>
        <xdr:cNvPr id="195" name="楕円 194">
          <a:extLst>
            <a:ext uri="{FF2B5EF4-FFF2-40B4-BE49-F238E27FC236}">
              <a16:creationId xmlns:a16="http://schemas.microsoft.com/office/drawing/2014/main" id="{58BF8340-5D27-4AA4-BC61-37C762F54760}"/>
            </a:ext>
          </a:extLst>
        </xdr:cNvPr>
        <xdr:cNvSpPr/>
      </xdr:nvSpPr>
      <xdr:spPr>
        <a:xfrm>
          <a:off x="1079500" y="1001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58</xdr:row>
      <xdr:rowOff>123825</xdr:rowOff>
    </xdr:from>
    <xdr:to>
      <xdr:col>10</xdr:col>
      <xdr:colOff>114300</xdr:colOff>
      <xdr:row>59</xdr:row>
      <xdr:rowOff>26670</xdr:rowOff>
    </xdr:to>
    <xdr:cxnSp macro="">
      <xdr:nvCxnSpPr>
        <xdr:cNvPr id="196" name="直線コネクタ 195">
          <a:extLst>
            <a:ext uri="{FF2B5EF4-FFF2-40B4-BE49-F238E27FC236}">
              <a16:creationId xmlns:a16="http://schemas.microsoft.com/office/drawing/2014/main" id="{063DCE47-97E1-41FA-AC2E-D01EA908405C}"/>
            </a:ext>
          </a:extLst>
        </xdr:cNvPr>
        <xdr:cNvCxnSpPr/>
      </xdr:nvCxnSpPr>
      <xdr:spPr>
        <a:xfrm>
          <a:off x="1130300" y="10067925"/>
          <a:ext cx="889000" cy="7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165752</xdr:rowOff>
    </xdr:from>
    <xdr:ext cx="405111" cy="259045"/>
    <xdr:sp macro="" textlink="">
      <xdr:nvSpPr>
        <xdr:cNvPr id="197" name="n_1aveValue【体育館・プール】&#10;有形固定資産減価償却率">
          <a:extLst>
            <a:ext uri="{FF2B5EF4-FFF2-40B4-BE49-F238E27FC236}">
              <a16:creationId xmlns:a16="http://schemas.microsoft.com/office/drawing/2014/main" id="{3AD2BB2C-9F97-47D9-BF25-DE667CEE0EB7}"/>
            </a:ext>
          </a:extLst>
        </xdr:cNvPr>
        <xdr:cNvSpPr txBox="1"/>
      </xdr:nvSpPr>
      <xdr:spPr>
        <a:xfrm>
          <a:off x="3582044" y="1045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125747</xdr:rowOff>
    </xdr:from>
    <xdr:ext cx="405111" cy="259045"/>
    <xdr:sp macro="" textlink="">
      <xdr:nvSpPr>
        <xdr:cNvPr id="198" name="n_2aveValue【体育館・プール】&#10;有形固定資産減価償却率">
          <a:extLst>
            <a:ext uri="{FF2B5EF4-FFF2-40B4-BE49-F238E27FC236}">
              <a16:creationId xmlns:a16="http://schemas.microsoft.com/office/drawing/2014/main" id="{7F6240A9-BF68-447C-B47B-D2A81F37650D}"/>
            </a:ext>
          </a:extLst>
        </xdr:cNvPr>
        <xdr:cNvSpPr txBox="1"/>
      </xdr:nvSpPr>
      <xdr:spPr>
        <a:xfrm>
          <a:off x="2705744" y="1041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99077</xdr:rowOff>
    </xdr:from>
    <xdr:ext cx="405111" cy="259045"/>
    <xdr:sp macro="" textlink="">
      <xdr:nvSpPr>
        <xdr:cNvPr id="199" name="n_3aveValue【体育館・プール】&#10;有形固定資産減価償却率">
          <a:extLst>
            <a:ext uri="{FF2B5EF4-FFF2-40B4-BE49-F238E27FC236}">
              <a16:creationId xmlns:a16="http://schemas.microsoft.com/office/drawing/2014/main" id="{4497D6C3-CE77-47D0-A501-C03CB8329A21}"/>
            </a:ext>
          </a:extLst>
        </xdr:cNvPr>
        <xdr:cNvSpPr txBox="1"/>
      </xdr:nvSpPr>
      <xdr:spPr>
        <a:xfrm>
          <a:off x="1816744" y="10386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104792</xdr:rowOff>
    </xdr:from>
    <xdr:ext cx="405111" cy="259045"/>
    <xdr:sp macro="" textlink="">
      <xdr:nvSpPr>
        <xdr:cNvPr id="200" name="n_4aveValue【体育館・プール】&#10;有形固定資産減価償却率">
          <a:extLst>
            <a:ext uri="{FF2B5EF4-FFF2-40B4-BE49-F238E27FC236}">
              <a16:creationId xmlns:a16="http://schemas.microsoft.com/office/drawing/2014/main" id="{C567AE7D-9701-4B76-BEB2-4E6068E69EFA}"/>
            </a:ext>
          </a:extLst>
        </xdr:cNvPr>
        <xdr:cNvSpPr txBox="1"/>
      </xdr:nvSpPr>
      <xdr:spPr>
        <a:xfrm>
          <a:off x="927744" y="1039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55897</xdr:rowOff>
    </xdr:from>
    <xdr:ext cx="405111" cy="259045"/>
    <xdr:sp macro="" textlink="">
      <xdr:nvSpPr>
        <xdr:cNvPr id="201" name="n_1mainValue【体育館・プール】&#10;有形固定資産減価償却率">
          <a:extLst>
            <a:ext uri="{FF2B5EF4-FFF2-40B4-BE49-F238E27FC236}">
              <a16:creationId xmlns:a16="http://schemas.microsoft.com/office/drawing/2014/main" id="{473F2891-827F-4962-AAEE-0FE17D43A49A}"/>
            </a:ext>
          </a:extLst>
        </xdr:cNvPr>
        <xdr:cNvSpPr txBox="1"/>
      </xdr:nvSpPr>
      <xdr:spPr>
        <a:xfrm>
          <a:off x="3582044" y="999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15892</xdr:rowOff>
    </xdr:from>
    <xdr:ext cx="405111" cy="259045"/>
    <xdr:sp macro="" textlink="">
      <xdr:nvSpPr>
        <xdr:cNvPr id="202" name="n_2mainValue【体育館・プール】&#10;有形固定資産減価償却率">
          <a:extLst>
            <a:ext uri="{FF2B5EF4-FFF2-40B4-BE49-F238E27FC236}">
              <a16:creationId xmlns:a16="http://schemas.microsoft.com/office/drawing/2014/main" id="{935ACEDB-B5E6-4842-B08E-9C1639B1D529}"/>
            </a:ext>
          </a:extLst>
        </xdr:cNvPr>
        <xdr:cNvSpPr txBox="1"/>
      </xdr:nvSpPr>
      <xdr:spPr>
        <a:xfrm>
          <a:off x="2705744" y="99599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93997</xdr:rowOff>
    </xdr:from>
    <xdr:ext cx="405111" cy="259045"/>
    <xdr:sp macro="" textlink="">
      <xdr:nvSpPr>
        <xdr:cNvPr id="203" name="n_3mainValue【体育館・プール】&#10;有形固定資産減価償却率">
          <a:extLst>
            <a:ext uri="{FF2B5EF4-FFF2-40B4-BE49-F238E27FC236}">
              <a16:creationId xmlns:a16="http://schemas.microsoft.com/office/drawing/2014/main" id="{F314B6EA-9EFD-41A6-AB6A-34720DF02729}"/>
            </a:ext>
          </a:extLst>
        </xdr:cNvPr>
        <xdr:cNvSpPr txBox="1"/>
      </xdr:nvSpPr>
      <xdr:spPr>
        <a:xfrm>
          <a:off x="1816744" y="986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19702</xdr:rowOff>
    </xdr:from>
    <xdr:ext cx="405111" cy="259045"/>
    <xdr:sp macro="" textlink="">
      <xdr:nvSpPr>
        <xdr:cNvPr id="204" name="n_4mainValue【体育館・プール】&#10;有形固定資産減価償却率">
          <a:extLst>
            <a:ext uri="{FF2B5EF4-FFF2-40B4-BE49-F238E27FC236}">
              <a16:creationId xmlns:a16="http://schemas.microsoft.com/office/drawing/2014/main" id="{AEC1A895-A81E-4429-AC89-71DD593EE398}"/>
            </a:ext>
          </a:extLst>
        </xdr:cNvPr>
        <xdr:cNvSpPr txBox="1"/>
      </xdr:nvSpPr>
      <xdr:spPr>
        <a:xfrm>
          <a:off x="927744" y="9792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5" name="正方形/長方形 204">
          <a:extLst>
            <a:ext uri="{FF2B5EF4-FFF2-40B4-BE49-F238E27FC236}">
              <a16:creationId xmlns:a16="http://schemas.microsoft.com/office/drawing/2014/main" id="{E4605348-8B82-4792-A748-0692E8BDA665}"/>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6" name="正方形/長方形 205">
          <a:extLst>
            <a:ext uri="{FF2B5EF4-FFF2-40B4-BE49-F238E27FC236}">
              <a16:creationId xmlns:a16="http://schemas.microsoft.com/office/drawing/2014/main" id="{28879D56-A5D1-46E9-8005-FD3C0E28DDC5}"/>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7" name="正方形/長方形 206">
          <a:extLst>
            <a:ext uri="{FF2B5EF4-FFF2-40B4-BE49-F238E27FC236}">
              <a16:creationId xmlns:a16="http://schemas.microsoft.com/office/drawing/2014/main" id="{1721C712-E2F7-452C-9453-BA012B48806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8" name="正方形/長方形 207">
          <a:extLst>
            <a:ext uri="{FF2B5EF4-FFF2-40B4-BE49-F238E27FC236}">
              <a16:creationId xmlns:a16="http://schemas.microsoft.com/office/drawing/2014/main" id="{C9F7AC98-1ED3-4A29-910B-3A07544F2C6B}"/>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9" name="正方形/長方形 208">
          <a:extLst>
            <a:ext uri="{FF2B5EF4-FFF2-40B4-BE49-F238E27FC236}">
              <a16:creationId xmlns:a16="http://schemas.microsoft.com/office/drawing/2014/main" id="{97831C69-5E28-4930-95CD-B60ECB24ECB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0" name="正方形/長方形 209">
          <a:extLst>
            <a:ext uri="{FF2B5EF4-FFF2-40B4-BE49-F238E27FC236}">
              <a16:creationId xmlns:a16="http://schemas.microsoft.com/office/drawing/2014/main" id="{2D9417A5-3B6E-4331-834F-169C25E24776}"/>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1" name="正方形/長方形 210">
          <a:extLst>
            <a:ext uri="{FF2B5EF4-FFF2-40B4-BE49-F238E27FC236}">
              <a16:creationId xmlns:a16="http://schemas.microsoft.com/office/drawing/2014/main" id="{5C2C41EF-7BE2-4309-BC5D-B1C849C3550A}"/>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2" name="正方形/長方形 211">
          <a:extLst>
            <a:ext uri="{FF2B5EF4-FFF2-40B4-BE49-F238E27FC236}">
              <a16:creationId xmlns:a16="http://schemas.microsoft.com/office/drawing/2014/main" id="{D4673BF4-87E1-46A6-A778-7DCCD0BDDF7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3" name="テキスト ボックス 212">
          <a:extLst>
            <a:ext uri="{FF2B5EF4-FFF2-40B4-BE49-F238E27FC236}">
              <a16:creationId xmlns:a16="http://schemas.microsoft.com/office/drawing/2014/main" id="{3BDDF3FF-5104-4C27-B20A-8E776BF82EC6}"/>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4" name="直線コネクタ 213">
          <a:extLst>
            <a:ext uri="{FF2B5EF4-FFF2-40B4-BE49-F238E27FC236}">
              <a16:creationId xmlns:a16="http://schemas.microsoft.com/office/drawing/2014/main" id="{2CA254D4-1907-4107-AE06-844C89AFF47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15" name="直線コネクタ 214">
          <a:extLst>
            <a:ext uri="{FF2B5EF4-FFF2-40B4-BE49-F238E27FC236}">
              <a16:creationId xmlns:a16="http://schemas.microsoft.com/office/drawing/2014/main" id="{9C7BA919-20FC-41CD-A835-EC54A6CFCB3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16" name="テキスト ボックス 215">
          <a:extLst>
            <a:ext uri="{FF2B5EF4-FFF2-40B4-BE49-F238E27FC236}">
              <a16:creationId xmlns:a16="http://schemas.microsoft.com/office/drawing/2014/main" id="{64225D5B-41D4-469B-ADC2-B816EFFB5D04}"/>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17" name="直線コネクタ 216">
          <a:extLst>
            <a:ext uri="{FF2B5EF4-FFF2-40B4-BE49-F238E27FC236}">
              <a16:creationId xmlns:a16="http://schemas.microsoft.com/office/drawing/2014/main" id="{52E5B0FE-B3F8-433D-BB94-92B1E87049E1}"/>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18" name="テキスト ボックス 217">
          <a:extLst>
            <a:ext uri="{FF2B5EF4-FFF2-40B4-BE49-F238E27FC236}">
              <a16:creationId xmlns:a16="http://schemas.microsoft.com/office/drawing/2014/main" id="{F7A035EB-1A8E-4E64-9503-A7B29DC745A2}"/>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9" name="直線コネクタ 218">
          <a:extLst>
            <a:ext uri="{FF2B5EF4-FFF2-40B4-BE49-F238E27FC236}">
              <a16:creationId xmlns:a16="http://schemas.microsoft.com/office/drawing/2014/main" id="{6D2636F8-A7CA-4674-932B-DCD608C47471}"/>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20" name="テキスト ボックス 219">
          <a:extLst>
            <a:ext uri="{FF2B5EF4-FFF2-40B4-BE49-F238E27FC236}">
              <a16:creationId xmlns:a16="http://schemas.microsoft.com/office/drawing/2014/main" id="{0146832F-69D6-4BE9-85AE-C6A3E7F24FD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21" name="直線コネクタ 220">
          <a:extLst>
            <a:ext uri="{FF2B5EF4-FFF2-40B4-BE49-F238E27FC236}">
              <a16:creationId xmlns:a16="http://schemas.microsoft.com/office/drawing/2014/main" id="{270FA08C-F318-40B5-82B7-5F6CDC8EA5FA}"/>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22" name="テキスト ボックス 221">
          <a:extLst>
            <a:ext uri="{FF2B5EF4-FFF2-40B4-BE49-F238E27FC236}">
              <a16:creationId xmlns:a16="http://schemas.microsoft.com/office/drawing/2014/main" id="{7B3E7CEC-91B7-4CF0-9F85-61A296C3FAD7}"/>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23" name="直線コネクタ 222">
          <a:extLst>
            <a:ext uri="{FF2B5EF4-FFF2-40B4-BE49-F238E27FC236}">
              <a16:creationId xmlns:a16="http://schemas.microsoft.com/office/drawing/2014/main" id="{82D1D38D-70B0-4AC0-A58D-25A699D9ABCF}"/>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24" name="テキスト ボックス 223">
          <a:extLst>
            <a:ext uri="{FF2B5EF4-FFF2-40B4-BE49-F238E27FC236}">
              <a16:creationId xmlns:a16="http://schemas.microsoft.com/office/drawing/2014/main" id="{45784CF9-BBA5-4982-A886-DAC6102304A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25" name="直線コネクタ 224">
          <a:extLst>
            <a:ext uri="{FF2B5EF4-FFF2-40B4-BE49-F238E27FC236}">
              <a16:creationId xmlns:a16="http://schemas.microsoft.com/office/drawing/2014/main" id="{5A854270-A5BD-410F-8081-530EBBA71430}"/>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26" name="テキスト ボックス 225">
          <a:extLst>
            <a:ext uri="{FF2B5EF4-FFF2-40B4-BE49-F238E27FC236}">
              <a16:creationId xmlns:a16="http://schemas.microsoft.com/office/drawing/2014/main" id="{3BAC2466-25F7-41CD-8437-11214E2CFB61}"/>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FF0CCB35-BAA5-4E51-9064-EF54AFFE7A24}"/>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D4862C5D-BEC6-4CF9-B9EE-C4421A6D1B0C}"/>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54C0CBD8-4D8D-40BE-B8BF-12046493A385}"/>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37556</xdr:rowOff>
    </xdr:from>
    <xdr:to>
      <xdr:col>54</xdr:col>
      <xdr:colOff>189865</xdr:colOff>
      <xdr:row>64</xdr:row>
      <xdr:rowOff>107769</xdr:rowOff>
    </xdr:to>
    <xdr:cxnSp macro="">
      <xdr:nvCxnSpPr>
        <xdr:cNvPr id="230" name="直線コネクタ 229">
          <a:extLst>
            <a:ext uri="{FF2B5EF4-FFF2-40B4-BE49-F238E27FC236}">
              <a16:creationId xmlns:a16="http://schemas.microsoft.com/office/drawing/2014/main" id="{872B9247-FAC2-4256-80E4-3054E4325473}"/>
            </a:ext>
          </a:extLst>
        </xdr:cNvPr>
        <xdr:cNvCxnSpPr/>
      </xdr:nvCxnSpPr>
      <xdr:spPr>
        <a:xfrm flipV="1">
          <a:off x="10476865" y="9467306"/>
          <a:ext cx="0" cy="16132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111596</xdr:rowOff>
    </xdr:from>
    <xdr:ext cx="469744" cy="259045"/>
    <xdr:sp macro="" textlink="">
      <xdr:nvSpPr>
        <xdr:cNvPr id="231" name="【体育館・プール】&#10;一人当たり面積最小値テキスト">
          <a:extLst>
            <a:ext uri="{FF2B5EF4-FFF2-40B4-BE49-F238E27FC236}">
              <a16:creationId xmlns:a16="http://schemas.microsoft.com/office/drawing/2014/main" id="{27CA6C53-A13C-4233-89D7-D3AA77C4FFB1}"/>
            </a:ext>
          </a:extLst>
        </xdr:cNvPr>
        <xdr:cNvSpPr txBox="1"/>
      </xdr:nvSpPr>
      <xdr:spPr>
        <a:xfrm>
          <a:off x="10515600" y="11084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107769</xdr:rowOff>
    </xdr:from>
    <xdr:to>
      <xdr:col>55</xdr:col>
      <xdr:colOff>88900</xdr:colOff>
      <xdr:row>64</xdr:row>
      <xdr:rowOff>107769</xdr:rowOff>
    </xdr:to>
    <xdr:cxnSp macro="">
      <xdr:nvCxnSpPr>
        <xdr:cNvPr id="232" name="直線コネクタ 231">
          <a:extLst>
            <a:ext uri="{FF2B5EF4-FFF2-40B4-BE49-F238E27FC236}">
              <a16:creationId xmlns:a16="http://schemas.microsoft.com/office/drawing/2014/main" id="{A8730607-E31D-49D6-81FD-D7F744CA53A3}"/>
            </a:ext>
          </a:extLst>
        </xdr:cNvPr>
        <xdr:cNvCxnSpPr/>
      </xdr:nvCxnSpPr>
      <xdr:spPr>
        <a:xfrm>
          <a:off x="10388600" y="1108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155683</xdr:rowOff>
    </xdr:from>
    <xdr:ext cx="469744" cy="259045"/>
    <xdr:sp macro="" textlink="">
      <xdr:nvSpPr>
        <xdr:cNvPr id="233" name="【体育館・プール】&#10;一人当たり面積最大値テキスト">
          <a:extLst>
            <a:ext uri="{FF2B5EF4-FFF2-40B4-BE49-F238E27FC236}">
              <a16:creationId xmlns:a16="http://schemas.microsoft.com/office/drawing/2014/main" id="{A486778B-78E5-4566-9135-F5B81578F420}"/>
            </a:ext>
          </a:extLst>
        </xdr:cNvPr>
        <xdr:cNvSpPr txBox="1"/>
      </xdr:nvSpPr>
      <xdr:spPr>
        <a:xfrm>
          <a:off x="10515600" y="9242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37556</xdr:rowOff>
    </xdr:from>
    <xdr:to>
      <xdr:col>55</xdr:col>
      <xdr:colOff>88900</xdr:colOff>
      <xdr:row>55</xdr:row>
      <xdr:rowOff>37556</xdr:rowOff>
    </xdr:to>
    <xdr:cxnSp macro="">
      <xdr:nvCxnSpPr>
        <xdr:cNvPr id="234" name="直線コネクタ 233">
          <a:extLst>
            <a:ext uri="{FF2B5EF4-FFF2-40B4-BE49-F238E27FC236}">
              <a16:creationId xmlns:a16="http://schemas.microsoft.com/office/drawing/2014/main" id="{8DEB99FA-05D1-4684-A593-0E3811F0080E}"/>
            </a:ext>
          </a:extLst>
        </xdr:cNvPr>
        <xdr:cNvCxnSpPr/>
      </xdr:nvCxnSpPr>
      <xdr:spPr>
        <a:xfrm>
          <a:off x="10388600" y="94673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155683</xdr:rowOff>
    </xdr:from>
    <xdr:ext cx="469744" cy="259045"/>
    <xdr:sp macro="" textlink="">
      <xdr:nvSpPr>
        <xdr:cNvPr id="235" name="【体育館・プール】&#10;一人当たり面積平均値テキスト">
          <a:extLst>
            <a:ext uri="{FF2B5EF4-FFF2-40B4-BE49-F238E27FC236}">
              <a16:creationId xmlns:a16="http://schemas.microsoft.com/office/drawing/2014/main" id="{73BB3325-421E-4DF8-B453-FAE9D24FDA9B}"/>
            </a:ext>
          </a:extLst>
        </xdr:cNvPr>
        <xdr:cNvSpPr txBox="1"/>
      </xdr:nvSpPr>
      <xdr:spPr>
        <a:xfrm>
          <a:off x="10515600" y="106141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5806</xdr:rowOff>
    </xdr:from>
    <xdr:to>
      <xdr:col>55</xdr:col>
      <xdr:colOff>50800</xdr:colOff>
      <xdr:row>62</xdr:row>
      <xdr:rowOff>107406</xdr:rowOff>
    </xdr:to>
    <xdr:sp macro="" textlink="">
      <xdr:nvSpPr>
        <xdr:cNvPr id="236" name="フローチャート: 判断 235">
          <a:extLst>
            <a:ext uri="{FF2B5EF4-FFF2-40B4-BE49-F238E27FC236}">
              <a16:creationId xmlns:a16="http://schemas.microsoft.com/office/drawing/2014/main" id="{067902AE-F4B8-4C67-B175-602A3BE26E99}"/>
            </a:ext>
          </a:extLst>
        </xdr:cNvPr>
        <xdr:cNvSpPr/>
      </xdr:nvSpPr>
      <xdr:spPr>
        <a:xfrm>
          <a:off x="104267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5806</xdr:rowOff>
    </xdr:from>
    <xdr:to>
      <xdr:col>50</xdr:col>
      <xdr:colOff>165100</xdr:colOff>
      <xdr:row>62</xdr:row>
      <xdr:rowOff>107406</xdr:rowOff>
    </xdr:to>
    <xdr:sp macro="" textlink="">
      <xdr:nvSpPr>
        <xdr:cNvPr id="237" name="フローチャート: 判断 236">
          <a:extLst>
            <a:ext uri="{FF2B5EF4-FFF2-40B4-BE49-F238E27FC236}">
              <a16:creationId xmlns:a16="http://schemas.microsoft.com/office/drawing/2014/main" id="{15F51B73-41D7-4E40-9A63-2D40CF739DD6}"/>
            </a:ext>
          </a:extLst>
        </xdr:cNvPr>
        <xdr:cNvSpPr/>
      </xdr:nvSpPr>
      <xdr:spPr>
        <a:xfrm>
          <a:off x="9588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5806</xdr:rowOff>
    </xdr:from>
    <xdr:to>
      <xdr:col>46</xdr:col>
      <xdr:colOff>38100</xdr:colOff>
      <xdr:row>62</xdr:row>
      <xdr:rowOff>107406</xdr:rowOff>
    </xdr:to>
    <xdr:sp macro="" textlink="">
      <xdr:nvSpPr>
        <xdr:cNvPr id="238" name="フローチャート: 判断 237">
          <a:extLst>
            <a:ext uri="{FF2B5EF4-FFF2-40B4-BE49-F238E27FC236}">
              <a16:creationId xmlns:a16="http://schemas.microsoft.com/office/drawing/2014/main" id="{3BCE9C11-D53A-4A8A-AA60-678592F80254}"/>
            </a:ext>
          </a:extLst>
        </xdr:cNvPr>
        <xdr:cNvSpPr/>
      </xdr:nvSpPr>
      <xdr:spPr>
        <a:xfrm>
          <a:off x="8699500" y="106357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160927</xdr:rowOff>
    </xdr:from>
    <xdr:to>
      <xdr:col>41</xdr:col>
      <xdr:colOff>101600</xdr:colOff>
      <xdr:row>62</xdr:row>
      <xdr:rowOff>91077</xdr:rowOff>
    </xdr:to>
    <xdr:sp macro="" textlink="">
      <xdr:nvSpPr>
        <xdr:cNvPr id="239" name="フローチャート: 判断 238">
          <a:extLst>
            <a:ext uri="{FF2B5EF4-FFF2-40B4-BE49-F238E27FC236}">
              <a16:creationId xmlns:a16="http://schemas.microsoft.com/office/drawing/2014/main" id="{3264D1E7-74CC-42B6-82C6-FF053242E4F6}"/>
            </a:ext>
          </a:extLst>
        </xdr:cNvPr>
        <xdr:cNvSpPr/>
      </xdr:nvSpPr>
      <xdr:spPr>
        <a:xfrm>
          <a:off x="7810500" y="10619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2540</xdr:rowOff>
    </xdr:from>
    <xdr:to>
      <xdr:col>36</xdr:col>
      <xdr:colOff>165100</xdr:colOff>
      <xdr:row>62</xdr:row>
      <xdr:rowOff>104140</xdr:rowOff>
    </xdr:to>
    <xdr:sp macro="" textlink="">
      <xdr:nvSpPr>
        <xdr:cNvPr id="240" name="フローチャート: 判断 239">
          <a:extLst>
            <a:ext uri="{FF2B5EF4-FFF2-40B4-BE49-F238E27FC236}">
              <a16:creationId xmlns:a16="http://schemas.microsoft.com/office/drawing/2014/main" id="{1E0C0614-9DC0-492A-AAFF-4FEEF241AA1A}"/>
            </a:ext>
          </a:extLst>
        </xdr:cNvPr>
        <xdr:cNvSpPr/>
      </xdr:nvSpPr>
      <xdr:spPr>
        <a:xfrm>
          <a:off x="6921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7CFD22F-F4B4-4E31-B9D9-BFF2BC494CF3}"/>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03030693-A2C2-4D25-B752-893D8541AD02}"/>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B3827C16-B09D-42AC-9C67-BF8C67618BF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65D2D89C-3556-439E-AB50-72D6A3BA552F}"/>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20D14D8-CFF3-4E70-985A-D290FF175CE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158206</xdr:rowOff>
    </xdr:from>
    <xdr:to>
      <xdr:col>55</xdr:col>
      <xdr:colOff>50800</xdr:colOff>
      <xdr:row>55</xdr:row>
      <xdr:rowOff>88356</xdr:rowOff>
    </xdr:to>
    <xdr:sp macro="" textlink="">
      <xdr:nvSpPr>
        <xdr:cNvPr id="246" name="楕円 245">
          <a:extLst>
            <a:ext uri="{FF2B5EF4-FFF2-40B4-BE49-F238E27FC236}">
              <a16:creationId xmlns:a16="http://schemas.microsoft.com/office/drawing/2014/main" id="{71E2A1AD-1C80-4385-8958-A4C6266E3C57}"/>
            </a:ext>
          </a:extLst>
        </xdr:cNvPr>
        <xdr:cNvSpPr/>
      </xdr:nvSpPr>
      <xdr:spPr>
        <a:xfrm>
          <a:off x="10426700" y="9416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54</xdr:row>
      <xdr:rowOff>111233</xdr:rowOff>
    </xdr:from>
    <xdr:ext cx="469744" cy="259045"/>
    <xdr:sp macro="" textlink="">
      <xdr:nvSpPr>
        <xdr:cNvPr id="247" name="【体育館・プール】&#10;一人当たり面積該当値テキスト">
          <a:extLst>
            <a:ext uri="{FF2B5EF4-FFF2-40B4-BE49-F238E27FC236}">
              <a16:creationId xmlns:a16="http://schemas.microsoft.com/office/drawing/2014/main" id="{114F3CB0-4B8C-4286-B4BA-4A230A5E2A06}"/>
            </a:ext>
          </a:extLst>
        </xdr:cNvPr>
        <xdr:cNvSpPr txBox="1"/>
      </xdr:nvSpPr>
      <xdr:spPr>
        <a:xfrm>
          <a:off x="10515600" y="93695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31387</xdr:rowOff>
    </xdr:from>
    <xdr:to>
      <xdr:col>50</xdr:col>
      <xdr:colOff>165100</xdr:colOff>
      <xdr:row>55</xdr:row>
      <xdr:rowOff>132987</xdr:rowOff>
    </xdr:to>
    <xdr:sp macro="" textlink="">
      <xdr:nvSpPr>
        <xdr:cNvPr id="248" name="楕円 247">
          <a:extLst>
            <a:ext uri="{FF2B5EF4-FFF2-40B4-BE49-F238E27FC236}">
              <a16:creationId xmlns:a16="http://schemas.microsoft.com/office/drawing/2014/main" id="{D406BFBE-9C96-4DB5-9312-5DD688818CD0}"/>
            </a:ext>
          </a:extLst>
        </xdr:cNvPr>
        <xdr:cNvSpPr/>
      </xdr:nvSpPr>
      <xdr:spPr>
        <a:xfrm>
          <a:off x="9588500" y="94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55</xdr:row>
      <xdr:rowOff>37556</xdr:rowOff>
    </xdr:from>
    <xdr:to>
      <xdr:col>55</xdr:col>
      <xdr:colOff>0</xdr:colOff>
      <xdr:row>55</xdr:row>
      <xdr:rowOff>82187</xdr:rowOff>
    </xdr:to>
    <xdr:cxnSp macro="">
      <xdr:nvCxnSpPr>
        <xdr:cNvPr id="249" name="直線コネクタ 248">
          <a:extLst>
            <a:ext uri="{FF2B5EF4-FFF2-40B4-BE49-F238E27FC236}">
              <a16:creationId xmlns:a16="http://schemas.microsoft.com/office/drawing/2014/main" id="{8CDC266D-6180-4945-B405-0BE5BE7FCB94}"/>
            </a:ext>
          </a:extLst>
        </xdr:cNvPr>
        <xdr:cNvCxnSpPr/>
      </xdr:nvCxnSpPr>
      <xdr:spPr>
        <a:xfrm flipV="1">
          <a:off x="9639300" y="9467306"/>
          <a:ext cx="838200" cy="4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69487</xdr:rowOff>
    </xdr:from>
    <xdr:to>
      <xdr:col>46</xdr:col>
      <xdr:colOff>38100</xdr:colOff>
      <xdr:row>55</xdr:row>
      <xdr:rowOff>171087</xdr:rowOff>
    </xdr:to>
    <xdr:sp macro="" textlink="">
      <xdr:nvSpPr>
        <xdr:cNvPr id="250" name="楕円 249">
          <a:extLst>
            <a:ext uri="{FF2B5EF4-FFF2-40B4-BE49-F238E27FC236}">
              <a16:creationId xmlns:a16="http://schemas.microsoft.com/office/drawing/2014/main" id="{13955CE9-F7CF-442A-9318-A12C0E5F00EA}"/>
            </a:ext>
          </a:extLst>
        </xdr:cNvPr>
        <xdr:cNvSpPr/>
      </xdr:nvSpPr>
      <xdr:spPr>
        <a:xfrm>
          <a:off x="8699500" y="9499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55</xdr:row>
      <xdr:rowOff>82187</xdr:rowOff>
    </xdr:from>
    <xdr:to>
      <xdr:col>50</xdr:col>
      <xdr:colOff>114300</xdr:colOff>
      <xdr:row>55</xdr:row>
      <xdr:rowOff>120287</xdr:rowOff>
    </xdr:to>
    <xdr:cxnSp macro="">
      <xdr:nvCxnSpPr>
        <xdr:cNvPr id="251" name="直線コネクタ 250">
          <a:extLst>
            <a:ext uri="{FF2B5EF4-FFF2-40B4-BE49-F238E27FC236}">
              <a16:creationId xmlns:a16="http://schemas.microsoft.com/office/drawing/2014/main" id="{02CFE920-44FD-4F15-A0C8-5B07BDD2B243}"/>
            </a:ext>
          </a:extLst>
        </xdr:cNvPr>
        <xdr:cNvCxnSpPr/>
      </xdr:nvCxnSpPr>
      <xdr:spPr>
        <a:xfrm flipV="1">
          <a:off x="8750300" y="9511937"/>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91259</xdr:rowOff>
    </xdr:from>
    <xdr:to>
      <xdr:col>41</xdr:col>
      <xdr:colOff>101600</xdr:colOff>
      <xdr:row>56</xdr:row>
      <xdr:rowOff>21409</xdr:rowOff>
    </xdr:to>
    <xdr:sp macro="" textlink="">
      <xdr:nvSpPr>
        <xdr:cNvPr id="252" name="楕円 251">
          <a:extLst>
            <a:ext uri="{FF2B5EF4-FFF2-40B4-BE49-F238E27FC236}">
              <a16:creationId xmlns:a16="http://schemas.microsoft.com/office/drawing/2014/main" id="{96BE1968-6BAC-4231-AFB6-AC193485F92B}"/>
            </a:ext>
          </a:extLst>
        </xdr:cNvPr>
        <xdr:cNvSpPr/>
      </xdr:nvSpPr>
      <xdr:spPr>
        <a:xfrm>
          <a:off x="7810500" y="9521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55</xdr:row>
      <xdr:rowOff>120287</xdr:rowOff>
    </xdr:from>
    <xdr:to>
      <xdr:col>45</xdr:col>
      <xdr:colOff>177800</xdr:colOff>
      <xdr:row>55</xdr:row>
      <xdr:rowOff>142059</xdr:rowOff>
    </xdr:to>
    <xdr:cxnSp macro="">
      <xdr:nvCxnSpPr>
        <xdr:cNvPr id="253" name="直線コネクタ 252">
          <a:extLst>
            <a:ext uri="{FF2B5EF4-FFF2-40B4-BE49-F238E27FC236}">
              <a16:creationId xmlns:a16="http://schemas.microsoft.com/office/drawing/2014/main" id="{A19C40FE-7FE7-4E27-82E8-3DBBC063E03B}"/>
            </a:ext>
          </a:extLst>
        </xdr:cNvPr>
        <xdr:cNvCxnSpPr/>
      </xdr:nvCxnSpPr>
      <xdr:spPr>
        <a:xfrm flipV="1">
          <a:off x="7861300" y="9550037"/>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56</xdr:row>
      <xdr:rowOff>84183</xdr:rowOff>
    </xdr:from>
    <xdr:to>
      <xdr:col>36</xdr:col>
      <xdr:colOff>165100</xdr:colOff>
      <xdr:row>57</xdr:row>
      <xdr:rowOff>14333</xdr:rowOff>
    </xdr:to>
    <xdr:sp macro="" textlink="">
      <xdr:nvSpPr>
        <xdr:cNvPr id="254" name="楕円 253">
          <a:extLst>
            <a:ext uri="{FF2B5EF4-FFF2-40B4-BE49-F238E27FC236}">
              <a16:creationId xmlns:a16="http://schemas.microsoft.com/office/drawing/2014/main" id="{DA4EB30C-ACF0-4AAE-B007-84AE4B2D08CD}"/>
            </a:ext>
          </a:extLst>
        </xdr:cNvPr>
        <xdr:cNvSpPr/>
      </xdr:nvSpPr>
      <xdr:spPr>
        <a:xfrm>
          <a:off x="6921500" y="9685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55</xdr:row>
      <xdr:rowOff>142059</xdr:rowOff>
    </xdr:from>
    <xdr:to>
      <xdr:col>41</xdr:col>
      <xdr:colOff>50800</xdr:colOff>
      <xdr:row>56</xdr:row>
      <xdr:rowOff>134983</xdr:rowOff>
    </xdr:to>
    <xdr:cxnSp macro="">
      <xdr:nvCxnSpPr>
        <xdr:cNvPr id="255" name="直線コネクタ 254">
          <a:extLst>
            <a:ext uri="{FF2B5EF4-FFF2-40B4-BE49-F238E27FC236}">
              <a16:creationId xmlns:a16="http://schemas.microsoft.com/office/drawing/2014/main" id="{D30A620C-00C7-4C79-BEB6-32D7B633A4D5}"/>
            </a:ext>
          </a:extLst>
        </xdr:cNvPr>
        <xdr:cNvCxnSpPr/>
      </xdr:nvCxnSpPr>
      <xdr:spPr>
        <a:xfrm flipV="1">
          <a:off x="6972300" y="9571809"/>
          <a:ext cx="889000" cy="164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62</xdr:row>
      <xdr:rowOff>98533</xdr:rowOff>
    </xdr:from>
    <xdr:ext cx="469744" cy="259045"/>
    <xdr:sp macro="" textlink="">
      <xdr:nvSpPr>
        <xdr:cNvPr id="256" name="n_1aveValue【体育館・プール】&#10;一人当たり面積">
          <a:extLst>
            <a:ext uri="{FF2B5EF4-FFF2-40B4-BE49-F238E27FC236}">
              <a16:creationId xmlns:a16="http://schemas.microsoft.com/office/drawing/2014/main" id="{165B82FA-34C3-43FB-A928-77B0B0B48E82}"/>
            </a:ext>
          </a:extLst>
        </xdr:cNvPr>
        <xdr:cNvSpPr txBox="1"/>
      </xdr:nvSpPr>
      <xdr:spPr>
        <a:xfrm>
          <a:off x="93917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98533</xdr:rowOff>
    </xdr:from>
    <xdr:ext cx="469744" cy="259045"/>
    <xdr:sp macro="" textlink="">
      <xdr:nvSpPr>
        <xdr:cNvPr id="257" name="n_2aveValue【体育館・プール】&#10;一人当たり面積">
          <a:extLst>
            <a:ext uri="{FF2B5EF4-FFF2-40B4-BE49-F238E27FC236}">
              <a16:creationId xmlns:a16="http://schemas.microsoft.com/office/drawing/2014/main" id="{AA17B785-30E4-46BF-B45C-27E845F511DD}"/>
            </a:ext>
          </a:extLst>
        </xdr:cNvPr>
        <xdr:cNvSpPr txBox="1"/>
      </xdr:nvSpPr>
      <xdr:spPr>
        <a:xfrm>
          <a:off x="8515427" y="10728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82204</xdr:rowOff>
    </xdr:from>
    <xdr:ext cx="469744" cy="259045"/>
    <xdr:sp macro="" textlink="">
      <xdr:nvSpPr>
        <xdr:cNvPr id="258" name="n_3aveValue【体育館・プール】&#10;一人当たり面積">
          <a:extLst>
            <a:ext uri="{FF2B5EF4-FFF2-40B4-BE49-F238E27FC236}">
              <a16:creationId xmlns:a16="http://schemas.microsoft.com/office/drawing/2014/main" id="{CA0FD03B-3A56-4795-98D7-C26476970C75}"/>
            </a:ext>
          </a:extLst>
        </xdr:cNvPr>
        <xdr:cNvSpPr txBox="1"/>
      </xdr:nvSpPr>
      <xdr:spPr>
        <a:xfrm>
          <a:off x="7626427" y="10712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62</xdr:row>
      <xdr:rowOff>95267</xdr:rowOff>
    </xdr:from>
    <xdr:ext cx="469744" cy="259045"/>
    <xdr:sp macro="" textlink="">
      <xdr:nvSpPr>
        <xdr:cNvPr id="259" name="n_4aveValue【体育館・プール】&#10;一人当たり面積">
          <a:extLst>
            <a:ext uri="{FF2B5EF4-FFF2-40B4-BE49-F238E27FC236}">
              <a16:creationId xmlns:a16="http://schemas.microsoft.com/office/drawing/2014/main" id="{A1609158-E1C0-486B-9208-28B507CF27B4}"/>
            </a:ext>
          </a:extLst>
        </xdr:cNvPr>
        <xdr:cNvSpPr txBox="1"/>
      </xdr:nvSpPr>
      <xdr:spPr>
        <a:xfrm>
          <a:off x="6737427" y="107251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53</xdr:row>
      <xdr:rowOff>149514</xdr:rowOff>
    </xdr:from>
    <xdr:ext cx="469744" cy="259045"/>
    <xdr:sp macro="" textlink="">
      <xdr:nvSpPr>
        <xdr:cNvPr id="260" name="n_1mainValue【体育館・プール】&#10;一人当たり面積">
          <a:extLst>
            <a:ext uri="{FF2B5EF4-FFF2-40B4-BE49-F238E27FC236}">
              <a16:creationId xmlns:a16="http://schemas.microsoft.com/office/drawing/2014/main" id="{05AB048F-BDB2-40BB-B52A-577D363E348B}"/>
            </a:ext>
          </a:extLst>
        </xdr:cNvPr>
        <xdr:cNvSpPr txBox="1"/>
      </xdr:nvSpPr>
      <xdr:spPr>
        <a:xfrm>
          <a:off x="9391727" y="9236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54</xdr:row>
      <xdr:rowOff>16164</xdr:rowOff>
    </xdr:from>
    <xdr:ext cx="469744" cy="259045"/>
    <xdr:sp macro="" textlink="">
      <xdr:nvSpPr>
        <xdr:cNvPr id="261" name="n_2mainValue【体育館・プール】&#10;一人当たり面積">
          <a:extLst>
            <a:ext uri="{FF2B5EF4-FFF2-40B4-BE49-F238E27FC236}">
              <a16:creationId xmlns:a16="http://schemas.microsoft.com/office/drawing/2014/main" id="{7E79185F-F2FF-43A0-BDFA-FABB0439E8C3}"/>
            </a:ext>
          </a:extLst>
        </xdr:cNvPr>
        <xdr:cNvSpPr txBox="1"/>
      </xdr:nvSpPr>
      <xdr:spPr>
        <a:xfrm>
          <a:off x="8515427" y="92744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54</xdr:row>
      <xdr:rowOff>37936</xdr:rowOff>
    </xdr:from>
    <xdr:ext cx="469744" cy="259045"/>
    <xdr:sp macro="" textlink="">
      <xdr:nvSpPr>
        <xdr:cNvPr id="262" name="n_3mainValue【体育館・プール】&#10;一人当たり面積">
          <a:extLst>
            <a:ext uri="{FF2B5EF4-FFF2-40B4-BE49-F238E27FC236}">
              <a16:creationId xmlns:a16="http://schemas.microsoft.com/office/drawing/2014/main" id="{FD4D655F-EC91-4C1C-ADE7-1A289F4FF3AC}"/>
            </a:ext>
          </a:extLst>
        </xdr:cNvPr>
        <xdr:cNvSpPr txBox="1"/>
      </xdr:nvSpPr>
      <xdr:spPr>
        <a:xfrm>
          <a:off x="7626427" y="92962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55</xdr:row>
      <xdr:rowOff>30860</xdr:rowOff>
    </xdr:from>
    <xdr:ext cx="469744" cy="259045"/>
    <xdr:sp macro="" textlink="">
      <xdr:nvSpPr>
        <xdr:cNvPr id="263" name="n_4mainValue【体育館・プール】&#10;一人当たり面積">
          <a:extLst>
            <a:ext uri="{FF2B5EF4-FFF2-40B4-BE49-F238E27FC236}">
              <a16:creationId xmlns:a16="http://schemas.microsoft.com/office/drawing/2014/main" id="{75A9EBD1-FFB7-452F-85AF-5C5514296A48}"/>
            </a:ext>
          </a:extLst>
        </xdr:cNvPr>
        <xdr:cNvSpPr txBox="1"/>
      </xdr:nvSpPr>
      <xdr:spPr>
        <a:xfrm>
          <a:off x="6737427" y="94606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2DCA97B3-0CB6-436F-92C6-264EBD5B333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846374A0-3E31-42BC-B998-BD4F2A42AC89}"/>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CFB1C12-6344-479B-8F3A-D34EAA6EEED1}"/>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1FF36D9-039E-4558-9AFD-04A1489F01C2}"/>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C30A1A46-A949-4E73-94AB-2E2E80712685}"/>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15014A1-EABD-4BA6-9CCC-E9E5851CFD6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2D08F6A0-AD00-490E-98D1-BED10FEDFC9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1CED0E31-32E1-4928-BF9B-81002DE8D6E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7C91EEF-5409-4619-A915-B6E2D029CF0F}"/>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8BD30317-92C7-4E95-B3D6-D50D8F08D85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7B8516FB-A759-488F-A6C7-A3DC1543E384}"/>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5" name="直線コネクタ 274">
          <a:extLst>
            <a:ext uri="{FF2B5EF4-FFF2-40B4-BE49-F238E27FC236}">
              <a16:creationId xmlns:a16="http://schemas.microsoft.com/office/drawing/2014/main" id="{5C1E5950-E999-4252-9FD6-DA9758B98B19}"/>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6" name="テキスト ボックス 275">
          <a:extLst>
            <a:ext uri="{FF2B5EF4-FFF2-40B4-BE49-F238E27FC236}">
              <a16:creationId xmlns:a16="http://schemas.microsoft.com/office/drawing/2014/main" id="{D8ADE348-7F52-4F4B-8C45-E8755B5B2133}"/>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7" name="直線コネクタ 276">
          <a:extLst>
            <a:ext uri="{FF2B5EF4-FFF2-40B4-BE49-F238E27FC236}">
              <a16:creationId xmlns:a16="http://schemas.microsoft.com/office/drawing/2014/main" id="{0030F263-A58E-4963-9335-02BB174DE879}"/>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8" name="テキスト ボックス 277">
          <a:extLst>
            <a:ext uri="{FF2B5EF4-FFF2-40B4-BE49-F238E27FC236}">
              <a16:creationId xmlns:a16="http://schemas.microsoft.com/office/drawing/2014/main" id="{D5B9B393-1110-4F0A-B3BE-E6922CF85A8A}"/>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9" name="直線コネクタ 278">
          <a:extLst>
            <a:ext uri="{FF2B5EF4-FFF2-40B4-BE49-F238E27FC236}">
              <a16:creationId xmlns:a16="http://schemas.microsoft.com/office/drawing/2014/main" id="{2BB6F93E-16DD-45D7-9CEE-78F8FB5D18B1}"/>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0" name="テキスト ボックス 279">
          <a:extLst>
            <a:ext uri="{FF2B5EF4-FFF2-40B4-BE49-F238E27FC236}">
              <a16:creationId xmlns:a16="http://schemas.microsoft.com/office/drawing/2014/main" id="{1A10799E-8B7D-4196-A61D-D08A4F027980}"/>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1" name="直線コネクタ 280">
          <a:extLst>
            <a:ext uri="{FF2B5EF4-FFF2-40B4-BE49-F238E27FC236}">
              <a16:creationId xmlns:a16="http://schemas.microsoft.com/office/drawing/2014/main" id="{D5C04641-3314-479F-A884-B7878BA21D53}"/>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2" name="テキスト ボックス 281">
          <a:extLst>
            <a:ext uri="{FF2B5EF4-FFF2-40B4-BE49-F238E27FC236}">
              <a16:creationId xmlns:a16="http://schemas.microsoft.com/office/drawing/2014/main" id="{593F393C-509B-4B13-B9F5-E2B4BF63D7C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3" name="直線コネクタ 282">
          <a:extLst>
            <a:ext uri="{FF2B5EF4-FFF2-40B4-BE49-F238E27FC236}">
              <a16:creationId xmlns:a16="http://schemas.microsoft.com/office/drawing/2014/main" id="{7B66C56A-1256-4872-8637-B0CA9BC01B03}"/>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4" name="テキスト ボックス 283">
          <a:extLst>
            <a:ext uri="{FF2B5EF4-FFF2-40B4-BE49-F238E27FC236}">
              <a16:creationId xmlns:a16="http://schemas.microsoft.com/office/drawing/2014/main" id="{317C4ACD-F5F7-44CA-8509-53A6F2F11BA4}"/>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5" name="直線コネクタ 284">
          <a:extLst>
            <a:ext uri="{FF2B5EF4-FFF2-40B4-BE49-F238E27FC236}">
              <a16:creationId xmlns:a16="http://schemas.microsoft.com/office/drawing/2014/main" id="{7B42865C-051A-454C-B74F-2F244830D1EB}"/>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6" name="テキスト ボックス 285">
          <a:extLst>
            <a:ext uri="{FF2B5EF4-FFF2-40B4-BE49-F238E27FC236}">
              <a16:creationId xmlns:a16="http://schemas.microsoft.com/office/drawing/2014/main" id="{CB176335-D054-4FE5-ADDE-F90F270C160F}"/>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a:extLst>
            <a:ext uri="{FF2B5EF4-FFF2-40B4-BE49-F238E27FC236}">
              <a16:creationId xmlns:a16="http://schemas.microsoft.com/office/drawing/2014/main" id="{29948F33-287A-4006-A023-49D25713AD4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3CE4F562-69F9-48D8-B837-3AF1AC649309}"/>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26670</xdr:rowOff>
    </xdr:from>
    <xdr:to>
      <xdr:col>24</xdr:col>
      <xdr:colOff>62865</xdr:colOff>
      <xdr:row>86</xdr:row>
      <xdr:rowOff>168729</xdr:rowOff>
    </xdr:to>
    <xdr:cxnSp macro="">
      <xdr:nvCxnSpPr>
        <xdr:cNvPr id="289" name="直線コネクタ 288">
          <a:extLst>
            <a:ext uri="{FF2B5EF4-FFF2-40B4-BE49-F238E27FC236}">
              <a16:creationId xmlns:a16="http://schemas.microsoft.com/office/drawing/2014/main" id="{E617D14E-C55E-4095-80E5-2FF3ACD41507}"/>
            </a:ext>
          </a:extLst>
        </xdr:cNvPr>
        <xdr:cNvCxnSpPr/>
      </xdr:nvCxnSpPr>
      <xdr:spPr>
        <a:xfrm flipV="1">
          <a:off x="4634865" y="13399770"/>
          <a:ext cx="0" cy="15136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0" name="【福祉施設】&#10;有形固定資産減価償却率最小値テキスト">
          <a:extLst>
            <a:ext uri="{FF2B5EF4-FFF2-40B4-BE49-F238E27FC236}">
              <a16:creationId xmlns:a16="http://schemas.microsoft.com/office/drawing/2014/main" id="{A2B1D4D4-0FBF-4FDE-9025-BBF74160816A}"/>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1" name="直線コネクタ 290">
          <a:extLst>
            <a:ext uri="{FF2B5EF4-FFF2-40B4-BE49-F238E27FC236}">
              <a16:creationId xmlns:a16="http://schemas.microsoft.com/office/drawing/2014/main" id="{52710301-B29F-48B1-BE44-1F5FE4F1E9E8}"/>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144797</xdr:rowOff>
    </xdr:from>
    <xdr:ext cx="340478" cy="259045"/>
    <xdr:sp macro="" textlink="">
      <xdr:nvSpPr>
        <xdr:cNvPr id="292" name="【福祉施設】&#10;有形固定資産減価償却率最大値テキスト">
          <a:extLst>
            <a:ext uri="{FF2B5EF4-FFF2-40B4-BE49-F238E27FC236}">
              <a16:creationId xmlns:a16="http://schemas.microsoft.com/office/drawing/2014/main" id="{91C64F6F-2FA8-4FEC-9B47-0C6806139C1F}"/>
            </a:ext>
          </a:extLst>
        </xdr:cNvPr>
        <xdr:cNvSpPr txBox="1"/>
      </xdr:nvSpPr>
      <xdr:spPr>
        <a:xfrm>
          <a:off x="4673600" y="1317499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26670</xdr:rowOff>
    </xdr:from>
    <xdr:to>
      <xdr:col>24</xdr:col>
      <xdr:colOff>152400</xdr:colOff>
      <xdr:row>78</xdr:row>
      <xdr:rowOff>26670</xdr:rowOff>
    </xdr:to>
    <xdr:cxnSp macro="">
      <xdr:nvCxnSpPr>
        <xdr:cNvPr id="293" name="直線コネクタ 292">
          <a:extLst>
            <a:ext uri="{FF2B5EF4-FFF2-40B4-BE49-F238E27FC236}">
              <a16:creationId xmlns:a16="http://schemas.microsoft.com/office/drawing/2014/main" id="{0F8E424D-E190-4752-B597-79D64F33AA0E}"/>
            </a:ext>
          </a:extLst>
        </xdr:cNvPr>
        <xdr:cNvCxnSpPr/>
      </xdr:nvCxnSpPr>
      <xdr:spPr>
        <a:xfrm>
          <a:off x="4546600" y="13399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96356</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87857826-6A18-40C6-8DC6-5DADEBB78B7E}"/>
            </a:ext>
          </a:extLst>
        </xdr:cNvPr>
        <xdr:cNvSpPr txBox="1"/>
      </xdr:nvSpPr>
      <xdr:spPr>
        <a:xfrm>
          <a:off x="4673600" y="1415525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117929</xdr:rowOff>
    </xdr:from>
    <xdr:to>
      <xdr:col>24</xdr:col>
      <xdr:colOff>114300</xdr:colOff>
      <xdr:row>83</xdr:row>
      <xdr:rowOff>48079</xdr:rowOff>
    </xdr:to>
    <xdr:sp macro="" textlink="">
      <xdr:nvSpPr>
        <xdr:cNvPr id="295" name="フローチャート: 判断 294">
          <a:extLst>
            <a:ext uri="{FF2B5EF4-FFF2-40B4-BE49-F238E27FC236}">
              <a16:creationId xmlns:a16="http://schemas.microsoft.com/office/drawing/2014/main" id="{410082F7-8BBD-45BC-AED1-113EC536A82E}"/>
            </a:ext>
          </a:extLst>
        </xdr:cNvPr>
        <xdr:cNvSpPr/>
      </xdr:nvSpPr>
      <xdr:spPr>
        <a:xfrm>
          <a:off x="45847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152219</xdr:rowOff>
    </xdr:from>
    <xdr:to>
      <xdr:col>20</xdr:col>
      <xdr:colOff>38100</xdr:colOff>
      <xdr:row>83</xdr:row>
      <xdr:rowOff>82369</xdr:rowOff>
    </xdr:to>
    <xdr:sp macro="" textlink="">
      <xdr:nvSpPr>
        <xdr:cNvPr id="296" name="フローチャート: 判断 295">
          <a:extLst>
            <a:ext uri="{FF2B5EF4-FFF2-40B4-BE49-F238E27FC236}">
              <a16:creationId xmlns:a16="http://schemas.microsoft.com/office/drawing/2014/main" id="{8E833EBA-8823-41C1-A2D0-7DAD82FF9AC0}"/>
            </a:ext>
          </a:extLst>
        </xdr:cNvPr>
        <xdr:cNvSpPr/>
      </xdr:nvSpPr>
      <xdr:spPr>
        <a:xfrm>
          <a:off x="3746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106499</xdr:rowOff>
    </xdr:from>
    <xdr:to>
      <xdr:col>15</xdr:col>
      <xdr:colOff>101600</xdr:colOff>
      <xdr:row>83</xdr:row>
      <xdr:rowOff>36649</xdr:rowOff>
    </xdr:to>
    <xdr:sp macro="" textlink="">
      <xdr:nvSpPr>
        <xdr:cNvPr id="297" name="フローチャート: 判断 296">
          <a:extLst>
            <a:ext uri="{FF2B5EF4-FFF2-40B4-BE49-F238E27FC236}">
              <a16:creationId xmlns:a16="http://schemas.microsoft.com/office/drawing/2014/main" id="{32CAE592-38B1-4FB8-A785-15706DFC8A10}"/>
            </a:ext>
          </a:extLst>
        </xdr:cNvPr>
        <xdr:cNvSpPr/>
      </xdr:nvSpPr>
      <xdr:spPr>
        <a:xfrm>
          <a:off x="2857500" y="14165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28121</xdr:rowOff>
    </xdr:from>
    <xdr:to>
      <xdr:col>10</xdr:col>
      <xdr:colOff>165100</xdr:colOff>
      <xdr:row>82</xdr:row>
      <xdr:rowOff>129721</xdr:rowOff>
    </xdr:to>
    <xdr:sp macro="" textlink="">
      <xdr:nvSpPr>
        <xdr:cNvPr id="298" name="フローチャート: 判断 297">
          <a:extLst>
            <a:ext uri="{FF2B5EF4-FFF2-40B4-BE49-F238E27FC236}">
              <a16:creationId xmlns:a16="http://schemas.microsoft.com/office/drawing/2014/main" id="{33541F74-35D8-4B05-B3D8-3BEE5D32CCFA}"/>
            </a:ext>
          </a:extLst>
        </xdr:cNvPr>
        <xdr:cNvSpPr/>
      </xdr:nvSpPr>
      <xdr:spPr>
        <a:xfrm>
          <a:off x="1968500" y="14087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114663</xdr:rowOff>
    </xdr:from>
    <xdr:to>
      <xdr:col>6</xdr:col>
      <xdr:colOff>38100</xdr:colOff>
      <xdr:row>83</xdr:row>
      <xdr:rowOff>44813</xdr:rowOff>
    </xdr:to>
    <xdr:sp macro="" textlink="">
      <xdr:nvSpPr>
        <xdr:cNvPr id="299" name="フローチャート: 判断 298">
          <a:extLst>
            <a:ext uri="{FF2B5EF4-FFF2-40B4-BE49-F238E27FC236}">
              <a16:creationId xmlns:a16="http://schemas.microsoft.com/office/drawing/2014/main" id="{F066AF3E-224C-4607-BF75-05A62A7356A3}"/>
            </a:ext>
          </a:extLst>
        </xdr:cNvPr>
        <xdr:cNvSpPr/>
      </xdr:nvSpPr>
      <xdr:spPr>
        <a:xfrm>
          <a:off x="1079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EF59D49-1CEC-4A1B-8732-D4900B6200D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632AF20-004A-4297-B9D1-5B02D123693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F59458B9-F5F3-418A-82A0-C6946AE8149E}"/>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85C82A0-3577-4C4C-9D4E-7D9A0E2D194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C56EF9A7-A7CF-4A79-B0C6-133FD3D87FA3}"/>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67311</xdr:rowOff>
    </xdr:from>
    <xdr:to>
      <xdr:col>24</xdr:col>
      <xdr:colOff>114300</xdr:colOff>
      <xdr:row>81</xdr:row>
      <xdr:rowOff>168911</xdr:rowOff>
    </xdr:to>
    <xdr:sp macro="" textlink="">
      <xdr:nvSpPr>
        <xdr:cNvPr id="305" name="楕円 304">
          <a:extLst>
            <a:ext uri="{FF2B5EF4-FFF2-40B4-BE49-F238E27FC236}">
              <a16:creationId xmlns:a16="http://schemas.microsoft.com/office/drawing/2014/main" id="{A782F5CF-061E-489B-89AE-3719630991EB}"/>
            </a:ext>
          </a:extLst>
        </xdr:cNvPr>
        <xdr:cNvSpPr/>
      </xdr:nvSpPr>
      <xdr:spPr>
        <a:xfrm>
          <a:off x="45847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90188</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6E02FC3C-6928-471E-9896-48ABC226118F}"/>
            </a:ext>
          </a:extLst>
        </xdr:cNvPr>
        <xdr:cNvSpPr txBox="1"/>
      </xdr:nvSpPr>
      <xdr:spPr>
        <a:xfrm>
          <a:off x="4673600" y="13806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29755</xdr:rowOff>
    </xdr:from>
    <xdr:to>
      <xdr:col>20</xdr:col>
      <xdr:colOff>38100</xdr:colOff>
      <xdr:row>81</xdr:row>
      <xdr:rowOff>131355</xdr:rowOff>
    </xdr:to>
    <xdr:sp macro="" textlink="">
      <xdr:nvSpPr>
        <xdr:cNvPr id="307" name="楕円 306">
          <a:extLst>
            <a:ext uri="{FF2B5EF4-FFF2-40B4-BE49-F238E27FC236}">
              <a16:creationId xmlns:a16="http://schemas.microsoft.com/office/drawing/2014/main" id="{FC85B5E7-D1FB-4570-AD3F-120A939C0F98}"/>
            </a:ext>
          </a:extLst>
        </xdr:cNvPr>
        <xdr:cNvSpPr/>
      </xdr:nvSpPr>
      <xdr:spPr>
        <a:xfrm>
          <a:off x="3746500" y="13917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80555</xdr:rowOff>
    </xdr:from>
    <xdr:to>
      <xdr:col>24</xdr:col>
      <xdr:colOff>63500</xdr:colOff>
      <xdr:row>81</xdr:row>
      <xdr:rowOff>118111</xdr:rowOff>
    </xdr:to>
    <xdr:cxnSp macro="">
      <xdr:nvCxnSpPr>
        <xdr:cNvPr id="308" name="直線コネクタ 307">
          <a:extLst>
            <a:ext uri="{FF2B5EF4-FFF2-40B4-BE49-F238E27FC236}">
              <a16:creationId xmlns:a16="http://schemas.microsoft.com/office/drawing/2014/main" id="{58186C45-26B2-40E2-B3A9-CA7D76EEDA9A}"/>
            </a:ext>
          </a:extLst>
        </xdr:cNvPr>
        <xdr:cNvCxnSpPr/>
      </xdr:nvCxnSpPr>
      <xdr:spPr>
        <a:xfrm>
          <a:off x="3797300" y="13968005"/>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170180</xdr:rowOff>
    </xdr:from>
    <xdr:to>
      <xdr:col>15</xdr:col>
      <xdr:colOff>101600</xdr:colOff>
      <xdr:row>81</xdr:row>
      <xdr:rowOff>100330</xdr:rowOff>
    </xdr:to>
    <xdr:sp macro="" textlink="">
      <xdr:nvSpPr>
        <xdr:cNvPr id="309" name="楕円 308">
          <a:extLst>
            <a:ext uri="{FF2B5EF4-FFF2-40B4-BE49-F238E27FC236}">
              <a16:creationId xmlns:a16="http://schemas.microsoft.com/office/drawing/2014/main" id="{AD926D02-CA50-4006-B2F8-3F5551526A3F}"/>
            </a:ext>
          </a:extLst>
        </xdr:cNvPr>
        <xdr:cNvSpPr/>
      </xdr:nvSpPr>
      <xdr:spPr>
        <a:xfrm>
          <a:off x="28575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49530</xdr:rowOff>
    </xdr:from>
    <xdr:to>
      <xdr:col>19</xdr:col>
      <xdr:colOff>177800</xdr:colOff>
      <xdr:row>81</xdr:row>
      <xdr:rowOff>80555</xdr:rowOff>
    </xdr:to>
    <xdr:cxnSp macro="">
      <xdr:nvCxnSpPr>
        <xdr:cNvPr id="310" name="直線コネクタ 309">
          <a:extLst>
            <a:ext uri="{FF2B5EF4-FFF2-40B4-BE49-F238E27FC236}">
              <a16:creationId xmlns:a16="http://schemas.microsoft.com/office/drawing/2014/main" id="{17D4D1CF-4962-4AA1-B30E-6716B42A16C1}"/>
            </a:ext>
          </a:extLst>
        </xdr:cNvPr>
        <xdr:cNvCxnSpPr/>
      </xdr:nvCxnSpPr>
      <xdr:spPr>
        <a:xfrm>
          <a:off x="2908300" y="13936980"/>
          <a:ext cx="8890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150586</xdr:rowOff>
    </xdr:from>
    <xdr:to>
      <xdr:col>10</xdr:col>
      <xdr:colOff>165100</xdr:colOff>
      <xdr:row>81</xdr:row>
      <xdr:rowOff>80736</xdr:rowOff>
    </xdr:to>
    <xdr:sp macro="" textlink="">
      <xdr:nvSpPr>
        <xdr:cNvPr id="311" name="楕円 310">
          <a:extLst>
            <a:ext uri="{FF2B5EF4-FFF2-40B4-BE49-F238E27FC236}">
              <a16:creationId xmlns:a16="http://schemas.microsoft.com/office/drawing/2014/main" id="{836DB064-4F15-44CA-AFC7-8E5C7D913F44}"/>
            </a:ext>
          </a:extLst>
        </xdr:cNvPr>
        <xdr:cNvSpPr/>
      </xdr:nvSpPr>
      <xdr:spPr>
        <a:xfrm>
          <a:off x="1968500" y="13866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29936</xdr:rowOff>
    </xdr:from>
    <xdr:to>
      <xdr:col>15</xdr:col>
      <xdr:colOff>50800</xdr:colOff>
      <xdr:row>81</xdr:row>
      <xdr:rowOff>49530</xdr:rowOff>
    </xdr:to>
    <xdr:cxnSp macro="">
      <xdr:nvCxnSpPr>
        <xdr:cNvPr id="312" name="直線コネクタ 311">
          <a:extLst>
            <a:ext uri="{FF2B5EF4-FFF2-40B4-BE49-F238E27FC236}">
              <a16:creationId xmlns:a16="http://schemas.microsoft.com/office/drawing/2014/main" id="{BFCDE466-1CF2-4EA2-BD8D-C3EA78078BDD}"/>
            </a:ext>
          </a:extLst>
        </xdr:cNvPr>
        <xdr:cNvCxnSpPr/>
      </xdr:nvCxnSpPr>
      <xdr:spPr>
        <a:xfrm>
          <a:off x="2019300" y="1391738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81</xdr:row>
      <xdr:rowOff>5262</xdr:rowOff>
    </xdr:from>
    <xdr:to>
      <xdr:col>6</xdr:col>
      <xdr:colOff>38100</xdr:colOff>
      <xdr:row>81</xdr:row>
      <xdr:rowOff>106862</xdr:rowOff>
    </xdr:to>
    <xdr:sp macro="" textlink="">
      <xdr:nvSpPr>
        <xdr:cNvPr id="313" name="楕円 312">
          <a:extLst>
            <a:ext uri="{FF2B5EF4-FFF2-40B4-BE49-F238E27FC236}">
              <a16:creationId xmlns:a16="http://schemas.microsoft.com/office/drawing/2014/main" id="{8FA59A9D-28D9-4BE4-82C9-CB1B7D52E3C8}"/>
            </a:ext>
          </a:extLst>
        </xdr:cNvPr>
        <xdr:cNvSpPr/>
      </xdr:nvSpPr>
      <xdr:spPr>
        <a:xfrm>
          <a:off x="1079500" y="13892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29936</xdr:rowOff>
    </xdr:from>
    <xdr:to>
      <xdr:col>10</xdr:col>
      <xdr:colOff>114300</xdr:colOff>
      <xdr:row>81</xdr:row>
      <xdr:rowOff>56062</xdr:rowOff>
    </xdr:to>
    <xdr:cxnSp macro="">
      <xdr:nvCxnSpPr>
        <xdr:cNvPr id="314" name="直線コネクタ 313">
          <a:extLst>
            <a:ext uri="{FF2B5EF4-FFF2-40B4-BE49-F238E27FC236}">
              <a16:creationId xmlns:a16="http://schemas.microsoft.com/office/drawing/2014/main" id="{C5826BFD-EDDB-46F8-9917-9D0E8554F701}"/>
            </a:ext>
          </a:extLst>
        </xdr:cNvPr>
        <xdr:cNvCxnSpPr/>
      </xdr:nvCxnSpPr>
      <xdr:spPr>
        <a:xfrm flipV="1">
          <a:off x="1130300" y="1391738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73496</xdr:rowOff>
    </xdr:from>
    <xdr:ext cx="405111" cy="259045"/>
    <xdr:sp macro="" textlink="">
      <xdr:nvSpPr>
        <xdr:cNvPr id="315" name="n_1aveValue【福祉施設】&#10;有形固定資産減価償却率">
          <a:extLst>
            <a:ext uri="{FF2B5EF4-FFF2-40B4-BE49-F238E27FC236}">
              <a16:creationId xmlns:a16="http://schemas.microsoft.com/office/drawing/2014/main" id="{C5B1F98B-FFEA-4F29-8974-93DDAF20B0A9}"/>
            </a:ext>
          </a:extLst>
        </xdr:cNvPr>
        <xdr:cNvSpPr txBox="1"/>
      </xdr:nvSpPr>
      <xdr:spPr>
        <a:xfrm>
          <a:off x="3582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27776</xdr:rowOff>
    </xdr:from>
    <xdr:ext cx="405111" cy="259045"/>
    <xdr:sp macro="" textlink="">
      <xdr:nvSpPr>
        <xdr:cNvPr id="316" name="n_2aveValue【福祉施設】&#10;有形固定資産減価償却率">
          <a:extLst>
            <a:ext uri="{FF2B5EF4-FFF2-40B4-BE49-F238E27FC236}">
              <a16:creationId xmlns:a16="http://schemas.microsoft.com/office/drawing/2014/main" id="{51A67541-3BBB-4110-A55B-67F1E25F77F6}"/>
            </a:ext>
          </a:extLst>
        </xdr:cNvPr>
        <xdr:cNvSpPr txBox="1"/>
      </xdr:nvSpPr>
      <xdr:spPr>
        <a:xfrm>
          <a:off x="2705744" y="14258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120848</xdr:rowOff>
    </xdr:from>
    <xdr:ext cx="405111" cy="259045"/>
    <xdr:sp macro="" textlink="">
      <xdr:nvSpPr>
        <xdr:cNvPr id="317" name="n_3aveValue【福祉施設】&#10;有形固定資産減価償却率">
          <a:extLst>
            <a:ext uri="{FF2B5EF4-FFF2-40B4-BE49-F238E27FC236}">
              <a16:creationId xmlns:a16="http://schemas.microsoft.com/office/drawing/2014/main" id="{870A5C31-2D94-49D9-974E-5F12EF33A5C3}"/>
            </a:ext>
          </a:extLst>
        </xdr:cNvPr>
        <xdr:cNvSpPr txBox="1"/>
      </xdr:nvSpPr>
      <xdr:spPr>
        <a:xfrm>
          <a:off x="1816744" y="141797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35940</xdr:rowOff>
    </xdr:from>
    <xdr:ext cx="405111" cy="259045"/>
    <xdr:sp macro="" textlink="">
      <xdr:nvSpPr>
        <xdr:cNvPr id="318" name="n_4aveValue【福祉施設】&#10;有形固定資産減価償却率">
          <a:extLst>
            <a:ext uri="{FF2B5EF4-FFF2-40B4-BE49-F238E27FC236}">
              <a16:creationId xmlns:a16="http://schemas.microsoft.com/office/drawing/2014/main" id="{EFB727A7-357F-4953-AB4C-E8B3AB337AB5}"/>
            </a:ext>
          </a:extLst>
        </xdr:cNvPr>
        <xdr:cNvSpPr txBox="1"/>
      </xdr:nvSpPr>
      <xdr:spPr>
        <a:xfrm>
          <a:off x="927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147882</xdr:rowOff>
    </xdr:from>
    <xdr:ext cx="405111" cy="259045"/>
    <xdr:sp macro="" textlink="">
      <xdr:nvSpPr>
        <xdr:cNvPr id="319" name="n_1mainValue【福祉施設】&#10;有形固定資産減価償却率">
          <a:extLst>
            <a:ext uri="{FF2B5EF4-FFF2-40B4-BE49-F238E27FC236}">
              <a16:creationId xmlns:a16="http://schemas.microsoft.com/office/drawing/2014/main" id="{AB011968-F9F5-474E-976E-FD937B35319B}"/>
            </a:ext>
          </a:extLst>
        </xdr:cNvPr>
        <xdr:cNvSpPr txBox="1"/>
      </xdr:nvSpPr>
      <xdr:spPr>
        <a:xfrm>
          <a:off x="3582044" y="13692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116857</xdr:rowOff>
    </xdr:from>
    <xdr:ext cx="405111" cy="259045"/>
    <xdr:sp macro="" textlink="">
      <xdr:nvSpPr>
        <xdr:cNvPr id="320" name="n_2mainValue【福祉施設】&#10;有形固定資産減価償却率">
          <a:extLst>
            <a:ext uri="{FF2B5EF4-FFF2-40B4-BE49-F238E27FC236}">
              <a16:creationId xmlns:a16="http://schemas.microsoft.com/office/drawing/2014/main" id="{64B1C824-7CC8-4008-B46A-19129C258A47}"/>
            </a:ext>
          </a:extLst>
        </xdr:cNvPr>
        <xdr:cNvSpPr txBox="1"/>
      </xdr:nvSpPr>
      <xdr:spPr>
        <a:xfrm>
          <a:off x="2705744" y="13661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97263</xdr:rowOff>
    </xdr:from>
    <xdr:ext cx="405111" cy="259045"/>
    <xdr:sp macro="" textlink="">
      <xdr:nvSpPr>
        <xdr:cNvPr id="321" name="n_3mainValue【福祉施設】&#10;有形固定資産減価償却率">
          <a:extLst>
            <a:ext uri="{FF2B5EF4-FFF2-40B4-BE49-F238E27FC236}">
              <a16:creationId xmlns:a16="http://schemas.microsoft.com/office/drawing/2014/main" id="{69279371-4E12-4389-9156-C35FECC2E497}"/>
            </a:ext>
          </a:extLst>
        </xdr:cNvPr>
        <xdr:cNvSpPr txBox="1"/>
      </xdr:nvSpPr>
      <xdr:spPr>
        <a:xfrm>
          <a:off x="1816744" y="13641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123389</xdr:rowOff>
    </xdr:from>
    <xdr:ext cx="405111" cy="259045"/>
    <xdr:sp macro="" textlink="">
      <xdr:nvSpPr>
        <xdr:cNvPr id="322" name="n_4mainValue【福祉施設】&#10;有形固定資産減価償却率">
          <a:extLst>
            <a:ext uri="{FF2B5EF4-FFF2-40B4-BE49-F238E27FC236}">
              <a16:creationId xmlns:a16="http://schemas.microsoft.com/office/drawing/2014/main" id="{E276A4A4-D436-4296-A621-F17FA7ABD2D1}"/>
            </a:ext>
          </a:extLst>
        </xdr:cNvPr>
        <xdr:cNvSpPr txBox="1"/>
      </xdr:nvSpPr>
      <xdr:spPr>
        <a:xfrm>
          <a:off x="927744" y="13667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A41575F7-72DD-4444-B443-047EFF9DD299}"/>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226DCEAE-68E4-424B-AA0B-FD4345009B92}"/>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A5AA620C-67FA-46DE-BEAA-F9B03546577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3EC3E1DB-52B5-4357-9A3D-B4EE4E1148C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F26A4083-6606-4993-A219-AA44E90FE2AA}"/>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C14C6861-841D-4420-806E-6495F4DF407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8C5EDA04-16C6-4864-A541-9D97D7443D7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A1945A40-61C2-4D7E-9E7B-4AF66DBD0E7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416C2D83-E7B3-4022-8769-99A8EC8D5ED8}"/>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8CFD476A-697E-4D5E-9ED7-4A7FA46E0971}"/>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CE130151-362B-48AE-B831-F300DE2F5ADF}"/>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45ED0BDF-A533-4C04-99C6-D92887631E8C}"/>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B00CA435-4E79-4967-B792-17F355D1E7B7}"/>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A5BBF1F8-D393-436D-BAA5-CE995461874F}"/>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9B9F763A-F950-4CC5-AC44-73D7F087FF76}"/>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B965C658-97D0-4604-A6B8-C67E51903E0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E38C5147-7266-44AE-952C-336129E41063}"/>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688B865E-D686-4729-A74F-E821EAD81C28}"/>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70B86039-9460-4FC7-9478-B37F5F1E4B9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79F5AC81-F996-4E76-838E-5202689A09E9}"/>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07D08EF9-07BE-4DA7-85F6-511DBFD525BE}"/>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86106</xdr:rowOff>
    </xdr:from>
    <xdr:to>
      <xdr:col>54</xdr:col>
      <xdr:colOff>189865</xdr:colOff>
      <xdr:row>86</xdr:row>
      <xdr:rowOff>1524</xdr:rowOff>
    </xdr:to>
    <xdr:cxnSp macro="">
      <xdr:nvCxnSpPr>
        <xdr:cNvPr id="344" name="直線コネクタ 343">
          <a:extLst>
            <a:ext uri="{FF2B5EF4-FFF2-40B4-BE49-F238E27FC236}">
              <a16:creationId xmlns:a16="http://schemas.microsoft.com/office/drawing/2014/main" id="{B3E2B154-2952-46AF-8E72-78AA32C327C5}"/>
            </a:ext>
          </a:extLst>
        </xdr:cNvPr>
        <xdr:cNvCxnSpPr/>
      </xdr:nvCxnSpPr>
      <xdr:spPr>
        <a:xfrm flipV="1">
          <a:off x="10476865" y="13459206"/>
          <a:ext cx="0" cy="12870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5351</xdr:rowOff>
    </xdr:from>
    <xdr:ext cx="469744" cy="259045"/>
    <xdr:sp macro="" textlink="">
      <xdr:nvSpPr>
        <xdr:cNvPr id="345" name="【福祉施設】&#10;一人当たり面積最小値テキスト">
          <a:extLst>
            <a:ext uri="{FF2B5EF4-FFF2-40B4-BE49-F238E27FC236}">
              <a16:creationId xmlns:a16="http://schemas.microsoft.com/office/drawing/2014/main" id="{EAB9C826-EC8B-4840-9B32-D4A4A02E858E}"/>
            </a:ext>
          </a:extLst>
        </xdr:cNvPr>
        <xdr:cNvSpPr txBox="1"/>
      </xdr:nvSpPr>
      <xdr:spPr>
        <a:xfrm>
          <a:off x="10515600" y="14750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1524</xdr:rowOff>
    </xdr:from>
    <xdr:to>
      <xdr:col>55</xdr:col>
      <xdr:colOff>88900</xdr:colOff>
      <xdr:row>86</xdr:row>
      <xdr:rowOff>1524</xdr:rowOff>
    </xdr:to>
    <xdr:cxnSp macro="">
      <xdr:nvCxnSpPr>
        <xdr:cNvPr id="346" name="直線コネクタ 345">
          <a:extLst>
            <a:ext uri="{FF2B5EF4-FFF2-40B4-BE49-F238E27FC236}">
              <a16:creationId xmlns:a16="http://schemas.microsoft.com/office/drawing/2014/main" id="{73C5F5E1-1D45-4F21-8CDD-0F093D4F2B99}"/>
            </a:ext>
          </a:extLst>
        </xdr:cNvPr>
        <xdr:cNvCxnSpPr/>
      </xdr:nvCxnSpPr>
      <xdr:spPr>
        <a:xfrm>
          <a:off x="10388600" y="147462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32783</xdr:rowOff>
    </xdr:from>
    <xdr:ext cx="469744" cy="259045"/>
    <xdr:sp macro="" textlink="">
      <xdr:nvSpPr>
        <xdr:cNvPr id="347" name="【福祉施設】&#10;一人当たり面積最大値テキスト">
          <a:extLst>
            <a:ext uri="{FF2B5EF4-FFF2-40B4-BE49-F238E27FC236}">
              <a16:creationId xmlns:a16="http://schemas.microsoft.com/office/drawing/2014/main" id="{342265E4-0EA6-4A9A-9FB0-95833D7C1235}"/>
            </a:ext>
          </a:extLst>
        </xdr:cNvPr>
        <xdr:cNvSpPr txBox="1"/>
      </xdr:nvSpPr>
      <xdr:spPr>
        <a:xfrm>
          <a:off x="10515600" y="13234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86106</xdr:rowOff>
    </xdr:from>
    <xdr:to>
      <xdr:col>55</xdr:col>
      <xdr:colOff>88900</xdr:colOff>
      <xdr:row>78</xdr:row>
      <xdr:rowOff>86106</xdr:rowOff>
    </xdr:to>
    <xdr:cxnSp macro="">
      <xdr:nvCxnSpPr>
        <xdr:cNvPr id="348" name="直線コネクタ 347">
          <a:extLst>
            <a:ext uri="{FF2B5EF4-FFF2-40B4-BE49-F238E27FC236}">
              <a16:creationId xmlns:a16="http://schemas.microsoft.com/office/drawing/2014/main" id="{F1A199FA-A785-4DEB-A4F5-F3C8F736B4BB}"/>
            </a:ext>
          </a:extLst>
        </xdr:cNvPr>
        <xdr:cNvCxnSpPr/>
      </xdr:nvCxnSpPr>
      <xdr:spPr>
        <a:xfrm>
          <a:off x="10388600" y="1345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93742</xdr:rowOff>
    </xdr:from>
    <xdr:ext cx="469744" cy="259045"/>
    <xdr:sp macro="" textlink="">
      <xdr:nvSpPr>
        <xdr:cNvPr id="349" name="【福祉施設】&#10;一人当たり面積平均値テキスト">
          <a:extLst>
            <a:ext uri="{FF2B5EF4-FFF2-40B4-BE49-F238E27FC236}">
              <a16:creationId xmlns:a16="http://schemas.microsoft.com/office/drawing/2014/main" id="{EDC7EBD9-334E-4AF1-8DE2-3F9F7A41175E}"/>
            </a:ext>
          </a:extLst>
        </xdr:cNvPr>
        <xdr:cNvSpPr txBox="1"/>
      </xdr:nvSpPr>
      <xdr:spPr>
        <a:xfrm>
          <a:off x="10515600" y="143240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115315</xdr:rowOff>
    </xdr:from>
    <xdr:to>
      <xdr:col>55</xdr:col>
      <xdr:colOff>50800</xdr:colOff>
      <xdr:row>84</xdr:row>
      <xdr:rowOff>45465</xdr:rowOff>
    </xdr:to>
    <xdr:sp macro="" textlink="">
      <xdr:nvSpPr>
        <xdr:cNvPr id="350" name="フローチャート: 判断 349">
          <a:extLst>
            <a:ext uri="{FF2B5EF4-FFF2-40B4-BE49-F238E27FC236}">
              <a16:creationId xmlns:a16="http://schemas.microsoft.com/office/drawing/2014/main" id="{391B5F80-68BA-4BD9-B2DC-FEF7EFB0E7D1}"/>
            </a:ext>
          </a:extLst>
        </xdr:cNvPr>
        <xdr:cNvSpPr/>
      </xdr:nvSpPr>
      <xdr:spPr>
        <a:xfrm>
          <a:off x="10426700" y="14345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78739</xdr:rowOff>
    </xdr:from>
    <xdr:to>
      <xdr:col>50</xdr:col>
      <xdr:colOff>165100</xdr:colOff>
      <xdr:row>84</xdr:row>
      <xdr:rowOff>8889</xdr:rowOff>
    </xdr:to>
    <xdr:sp macro="" textlink="">
      <xdr:nvSpPr>
        <xdr:cNvPr id="351" name="フローチャート: 判断 350">
          <a:extLst>
            <a:ext uri="{FF2B5EF4-FFF2-40B4-BE49-F238E27FC236}">
              <a16:creationId xmlns:a16="http://schemas.microsoft.com/office/drawing/2014/main" id="{28B39080-1EFF-4A2C-8533-AF924F4C5EBA}"/>
            </a:ext>
          </a:extLst>
        </xdr:cNvPr>
        <xdr:cNvSpPr/>
      </xdr:nvSpPr>
      <xdr:spPr>
        <a:xfrm>
          <a:off x="9588500" y="143090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71882</xdr:rowOff>
    </xdr:from>
    <xdr:to>
      <xdr:col>46</xdr:col>
      <xdr:colOff>38100</xdr:colOff>
      <xdr:row>84</xdr:row>
      <xdr:rowOff>2032</xdr:rowOff>
    </xdr:to>
    <xdr:sp macro="" textlink="">
      <xdr:nvSpPr>
        <xdr:cNvPr id="352" name="フローチャート: 判断 351">
          <a:extLst>
            <a:ext uri="{FF2B5EF4-FFF2-40B4-BE49-F238E27FC236}">
              <a16:creationId xmlns:a16="http://schemas.microsoft.com/office/drawing/2014/main" id="{1EE0EC59-1103-4FF2-ADA0-4D238BE010BD}"/>
            </a:ext>
          </a:extLst>
        </xdr:cNvPr>
        <xdr:cNvSpPr/>
      </xdr:nvSpPr>
      <xdr:spPr>
        <a:xfrm>
          <a:off x="8699500" y="1430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94742</xdr:rowOff>
    </xdr:from>
    <xdr:to>
      <xdr:col>41</xdr:col>
      <xdr:colOff>101600</xdr:colOff>
      <xdr:row>84</xdr:row>
      <xdr:rowOff>24892</xdr:rowOff>
    </xdr:to>
    <xdr:sp macro="" textlink="">
      <xdr:nvSpPr>
        <xdr:cNvPr id="353" name="フローチャート: 判断 352">
          <a:extLst>
            <a:ext uri="{FF2B5EF4-FFF2-40B4-BE49-F238E27FC236}">
              <a16:creationId xmlns:a16="http://schemas.microsoft.com/office/drawing/2014/main" id="{874A10C4-13C9-4950-862F-0E00E1E1E711}"/>
            </a:ext>
          </a:extLst>
        </xdr:cNvPr>
        <xdr:cNvSpPr/>
      </xdr:nvSpPr>
      <xdr:spPr>
        <a:xfrm>
          <a:off x="7810500" y="143250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117602</xdr:rowOff>
    </xdr:from>
    <xdr:to>
      <xdr:col>36</xdr:col>
      <xdr:colOff>165100</xdr:colOff>
      <xdr:row>84</xdr:row>
      <xdr:rowOff>47752</xdr:rowOff>
    </xdr:to>
    <xdr:sp macro="" textlink="">
      <xdr:nvSpPr>
        <xdr:cNvPr id="354" name="フローチャート: 判断 353">
          <a:extLst>
            <a:ext uri="{FF2B5EF4-FFF2-40B4-BE49-F238E27FC236}">
              <a16:creationId xmlns:a16="http://schemas.microsoft.com/office/drawing/2014/main" id="{AF9078B4-4D9D-4C8E-A578-B4AD14B1DAAA}"/>
            </a:ext>
          </a:extLst>
        </xdr:cNvPr>
        <xdr:cNvSpPr/>
      </xdr:nvSpPr>
      <xdr:spPr>
        <a:xfrm>
          <a:off x="6921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BB5FD62-CF7D-4480-A642-AFC7EB48B248}"/>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CA19BCD6-1A3A-4492-AC54-7C9B8BE1CEE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383D920-5042-4AE5-9AA8-B6DA4A68518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56ECC438-BAEC-4B3D-AE84-5DD13E78948F}"/>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0078015D-E36D-47FB-BC48-44B3727A9C82}"/>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80</xdr:row>
      <xdr:rowOff>115315</xdr:rowOff>
    </xdr:from>
    <xdr:to>
      <xdr:col>55</xdr:col>
      <xdr:colOff>50800</xdr:colOff>
      <xdr:row>81</xdr:row>
      <xdr:rowOff>45465</xdr:rowOff>
    </xdr:to>
    <xdr:sp macro="" textlink="">
      <xdr:nvSpPr>
        <xdr:cNvPr id="360" name="楕円 359">
          <a:extLst>
            <a:ext uri="{FF2B5EF4-FFF2-40B4-BE49-F238E27FC236}">
              <a16:creationId xmlns:a16="http://schemas.microsoft.com/office/drawing/2014/main" id="{535E1626-C279-4BDE-86AE-E264C16AFDF7}"/>
            </a:ext>
          </a:extLst>
        </xdr:cNvPr>
        <xdr:cNvSpPr/>
      </xdr:nvSpPr>
      <xdr:spPr>
        <a:xfrm>
          <a:off x="10426700" y="1383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79</xdr:row>
      <xdr:rowOff>138192</xdr:rowOff>
    </xdr:from>
    <xdr:ext cx="469744" cy="259045"/>
    <xdr:sp macro="" textlink="">
      <xdr:nvSpPr>
        <xdr:cNvPr id="361" name="【福祉施設】&#10;一人当たり面積該当値テキスト">
          <a:extLst>
            <a:ext uri="{FF2B5EF4-FFF2-40B4-BE49-F238E27FC236}">
              <a16:creationId xmlns:a16="http://schemas.microsoft.com/office/drawing/2014/main" id="{04692827-DE45-44C5-81F6-A0C97EBF3245}"/>
            </a:ext>
          </a:extLst>
        </xdr:cNvPr>
        <xdr:cNvSpPr txBox="1"/>
      </xdr:nvSpPr>
      <xdr:spPr>
        <a:xfrm>
          <a:off x="10515600" y="13682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80</xdr:row>
      <xdr:rowOff>140463</xdr:rowOff>
    </xdr:from>
    <xdr:to>
      <xdr:col>50</xdr:col>
      <xdr:colOff>165100</xdr:colOff>
      <xdr:row>81</xdr:row>
      <xdr:rowOff>70613</xdr:rowOff>
    </xdr:to>
    <xdr:sp macro="" textlink="">
      <xdr:nvSpPr>
        <xdr:cNvPr id="362" name="楕円 361">
          <a:extLst>
            <a:ext uri="{FF2B5EF4-FFF2-40B4-BE49-F238E27FC236}">
              <a16:creationId xmlns:a16="http://schemas.microsoft.com/office/drawing/2014/main" id="{F265568E-6E8F-43D0-9A48-ABCDA62BF4AA}"/>
            </a:ext>
          </a:extLst>
        </xdr:cNvPr>
        <xdr:cNvSpPr/>
      </xdr:nvSpPr>
      <xdr:spPr>
        <a:xfrm>
          <a:off x="9588500" y="1385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80</xdr:row>
      <xdr:rowOff>166115</xdr:rowOff>
    </xdr:from>
    <xdr:to>
      <xdr:col>55</xdr:col>
      <xdr:colOff>0</xdr:colOff>
      <xdr:row>81</xdr:row>
      <xdr:rowOff>19813</xdr:rowOff>
    </xdr:to>
    <xdr:cxnSp macro="">
      <xdr:nvCxnSpPr>
        <xdr:cNvPr id="363" name="直線コネクタ 362">
          <a:extLst>
            <a:ext uri="{FF2B5EF4-FFF2-40B4-BE49-F238E27FC236}">
              <a16:creationId xmlns:a16="http://schemas.microsoft.com/office/drawing/2014/main" id="{F29799C7-0C11-4202-AEC3-85A1BD238182}"/>
            </a:ext>
          </a:extLst>
        </xdr:cNvPr>
        <xdr:cNvCxnSpPr/>
      </xdr:nvCxnSpPr>
      <xdr:spPr>
        <a:xfrm flipV="1">
          <a:off x="9639300" y="13882115"/>
          <a:ext cx="838200" cy="25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80</xdr:row>
      <xdr:rowOff>161037</xdr:rowOff>
    </xdr:from>
    <xdr:to>
      <xdr:col>46</xdr:col>
      <xdr:colOff>38100</xdr:colOff>
      <xdr:row>81</xdr:row>
      <xdr:rowOff>91187</xdr:rowOff>
    </xdr:to>
    <xdr:sp macro="" textlink="">
      <xdr:nvSpPr>
        <xdr:cNvPr id="364" name="楕円 363">
          <a:extLst>
            <a:ext uri="{FF2B5EF4-FFF2-40B4-BE49-F238E27FC236}">
              <a16:creationId xmlns:a16="http://schemas.microsoft.com/office/drawing/2014/main" id="{345A3A39-9E98-4520-828C-440540347494}"/>
            </a:ext>
          </a:extLst>
        </xdr:cNvPr>
        <xdr:cNvSpPr/>
      </xdr:nvSpPr>
      <xdr:spPr>
        <a:xfrm>
          <a:off x="8699500" y="13877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19813</xdr:rowOff>
    </xdr:from>
    <xdr:to>
      <xdr:col>50</xdr:col>
      <xdr:colOff>114300</xdr:colOff>
      <xdr:row>81</xdr:row>
      <xdr:rowOff>40387</xdr:rowOff>
    </xdr:to>
    <xdr:cxnSp macro="">
      <xdr:nvCxnSpPr>
        <xdr:cNvPr id="365" name="直線コネクタ 364">
          <a:extLst>
            <a:ext uri="{FF2B5EF4-FFF2-40B4-BE49-F238E27FC236}">
              <a16:creationId xmlns:a16="http://schemas.microsoft.com/office/drawing/2014/main" id="{AB335C42-86C2-4E61-B1A7-6477B94031FE}"/>
            </a:ext>
          </a:extLst>
        </xdr:cNvPr>
        <xdr:cNvCxnSpPr/>
      </xdr:nvCxnSpPr>
      <xdr:spPr>
        <a:xfrm flipV="1">
          <a:off x="8750300" y="13907263"/>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10161</xdr:rowOff>
    </xdr:from>
    <xdr:to>
      <xdr:col>41</xdr:col>
      <xdr:colOff>101600</xdr:colOff>
      <xdr:row>81</xdr:row>
      <xdr:rowOff>111761</xdr:rowOff>
    </xdr:to>
    <xdr:sp macro="" textlink="">
      <xdr:nvSpPr>
        <xdr:cNvPr id="366" name="楕円 365">
          <a:extLst>
            <a:ext uri="{FF2B5EF4-FFF2-40B4-BE49-F238E27FC236}">
              <a16:creationId xmlns:a16="http://schemas.microsoft.com/office/drawing/2014/main" id="{579896A1-0A4B-46BA-B9F8-C0B8B064561C}"/>
            </a:ext>
          </a:extLst>
        </xdr:cNvPr>
        <xdr:cNvSpPr/>
      </xdr:nvSpPr>
      <xdr:spPr>
        <a:xfrm>
          <a:off x="7810500" y="13897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40387</xdr:rowOff>
    </xdr:from>
    <xdr:to>
      <xdr:col>45</xdr:col>
      <xdr:colOff>177800</xdr:colOff>
      <xdr:row>81</xdr:row>
      <xdr:rowOff>60961</xdr:rowOff>
    </xdr:to>
    <xdr:cxnSp macro="">
      <xdr:nvCxnSpPr>
        <xdr:cNvPr id="367" name="直線コネクタ 366">
          <a:extLst>
            <a:ext uri="{FF2B5EF4-FFF2-40B4-BE49-F238E27FC236}">
              <a16:creationId xmlns:a16="http://schemas.microsoft.com/office/drawing/2014/main" id="{52A25A50-FC6B-47E1-BCD8-5143881811B8}"/>
            </a:ext>
          </a:extLst>
        </xdr:cNvPr>
        <xdr:cNvCxnSpPr/>
      </xdr:nvCxnSpPr>
      <xdr:spPr>
        <a:xfrm flipV="1">
          <a:off x="7861300" y="13927837"/>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26163</xdr:rowOff>
    </xdr:from>
    <xdr:to>
      <xdr:col>36</xdr:col>
      <xdr:colOff>165100</xdr:colOff>
      <xdr:row>81</xdr:row>
      <xdr:rowOff>127763</xdr:rowOff>
    </xdr:to>
    <xdr:sp macro="" textlink="">
      <xdr:nvSpPr>
        <xdr:cNvPr id="368" name="楕円 367">
          <a:extLst>
            <a:ext uri="{FF2B5EF4-FFF2-40B4-BE49-F238E27FC236}">
              <a16:creationId xmlns:a16="http://schemas.microsoft.com/office/drawing/2014/main" id="{C7E5B065-50B4-4BD3-818F-81140ABA9DAE}"/>
            </a:ext>
          </a:extLst>
        </xdr:cNvPr>
        <xdr:cNvSpPr/>
      </xdr:nvSpPr>
      <xdr:spPr>
        <a:xfrm>
          <a:off x="6921500" y="13913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60961</xdr:rowOff>
    </xdr:from>
    <xdr:to>
      <xdr:col>41</xdr:col>
      <xdr:colOff>50800</xdr:colOff>
      <xdr:row>81</xdr:row>
      <xdr:rowOff>76963</xdr:rowOff>
    </xdr:to>
    <xdr:cxnSp macro="">
      <xdr:nvCxnSpPr>
        <xdr:cNvPr id="369" name="直線コネクタ 368">
          <a:extLst>
            <a:ext uri="{FF2B5EF4-FFF2-40B4-BE49-F238E27FC236}">
              <a16:creationId xmlns:a16="http://schemas.microsoft.com/office/drawing/2014/main" id="{2C9EABB6-7D80-4482-83F9-40B5281E8FCF}"/>
            </a:ext>
          </a:extLst>
        </xdr:cNvPr>
        <xdr:cNvCxnSpPr/>
      </xdr:nvCxnSpPr>
      <xdr:spPr>
        <a:xfrm flipV="1">
          <a:off x="6972300" y="13948411"/>
          <a:ext cx="8890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16</xdr:rowOff>
    </xdr:from>
    <xdr:ext cx="469744" cy="259045"/>
    <xdr:sp macro="" textlink="">
      <xdr:nvSpPr>
        <xdr:cNvPr id="370" name="n_1aveValue【福祉施設】&#10;一人当たり面積">
          <a:extLst>
            <a:ext uri="{FF2B5EF4-FFF2-40B4-BE49-F238E27FC236}">
              <a16:creationId xmlns:a16="http://schemas.microsoft.com/office/drawing/2014/main" id="{DEFDA534-6639-4C32-A94A-8EC9FD3CA164}"/>
            </a:ext>
          </a:extLst>
        </xdr:cNvPr>
        <xdr:cNvSpPr txBox="1"/>
      </xdr:nvSpPr>
      <xdr:spPr>
        <a:xfrm>
          <a:off x="9391727" y="1440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164609</xdr:rowOff>
    </xdr:from>
    <xdr:ext cx="469744" cy="259045"/>
    <xdr:sp macro="" textlink="">
      <xdr:nvSpPr>
        <xdr:cNvPr id="371" name="n_2aveValue【福祉施設】&#10;一人当たり面積">
          <a:extLst>
            <a:ext uri="{FF2B5EF4-FFF2-40B4-BE49-F238E27FC236}">
              <a16:creationId xmlns:a16="http://schemas.microsoft.com/office/drawing/2014/main" id="{42E34C68-344E-43EE-ABC4-3BC1EFAC4374}"/>
            </a:ext>
          </a:extLst>
        </xdr:cNvPr>
        <xdr:cNvSpPr txBox="1"/>
      </xdr:nvSpPr>
      <xdr:spPr>
        <a:xfrm>
          <a:off x="8515427" y="1439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16019</xdr:rowOff>
    </xdr:from>
    <xdr:ext cx="469744" cy="259045"/>
    <xdr:sp macro="" textlink="">
      <xdr:nvSpPr>
        <xdr:cNvPr id="372" name="n_3aveValue【福祉施設】&#10;一人当たり面積">
          <a:extLst>
            <a:ext uri="{FF2B5EF4-FFF2-40B4-BE49-F238E27FC236}">
              <a16:creationId xmlns:a16="http://schemas.microsoft.com/office/drawing/2014/main" id="{3DCA762A-1F6D-4DEF-B738-187EB16D1319}"/>
            </a:ext>
          </a:extLst>
        </xdr:cNvPr>
        <xdr:cNvSpPr txBox="1"/>
      </xdr:nvSpPr>
      <xdr:spPr>
        <a:xfrm>
          <a:off x="7626427" y="14417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38879</xdr:rowOff>
    </xdr:from>
    <xdr:ext cx="469744" cy="259045"/>
    <xdr:sp macro="" textlink="">
      <xdr:nvSpPr>
        <xdr:cNvPr id="373" name="n_4aveValue【福祉施設】&#10;一人当たり面積">
          <a:extLst>
            <a:ext uri="{FF2B5EF4-FFF2-40B4-BE49-F238E27FC236}">
              <a16:creationId xmlns:a16="http://schemas.microsoft.com/office/drawing/2014/main" id="{19CC94C6-2D76-44A6-941D-E4C226203E9A}"/>
            </a:ext>
          </a:extLst>
        </xdr:cNvPr>
        <xdr:cNvSpPr txBox="1"/>
      </xdr:nvSpPr>
      <xdr:spPr>
        <a:xfrm>
          <a:off x="6737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79</xdr:row>
      <xdr:rowOff>87140</xdr:rowOff>
    </xdr:from>
    <xdr:ext cx="469744" cy="259045"/>
    <xdr:sp macro="" textlink="">
      <xdr:nvSpPr>
        <xdr:cNvPr id="374" name="n_1mainValue【福祉施設】&#10;一人当たり面積">
          <a:extLst>
            <a:ext uri="{FF2B5EF4-FFF2-40B4-BE49-F238E27FC236}">
              <a16:creationId xmlns:a16="http://schemas.microsoft.com/office/drawing/2014/main" id="{CDA5E12A-A51F-41C2-9DD9-F24D42D9FC14}"/>
            </a:ext>
          </a:extLst>
        </xdr:cNvPr>
        <xdr:cNvSpPr txBox="1"/>
      </xdr:nvSpPr>
      <xdr:spPr>
        <a:xfrm>
          <a:off x="9391727" y="1363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79</xdr:row>
      <xdr:rowOff>107714</xdr:rowOff>
    </xdr:from>
    <xdr:ext cx="469744" cy="259045"/>
    <xdr:sp macro="" textlink="">
      <xdr:nvSpPr>
        <xdr:cNvPr id="375" name="n_2mainValue【福祉施設】&#10;一人当たり面積">
          <a:extLst>
            <a:ext uri="{FF2B5EF4-FFF2-40B4-BE49-F238E27FC236}">
              <a16:creationId xmlns:a16="http://schemas.microsoft.com/office/drawing/2014/main" id="{73C41F57-0082-45BD-B25C-0FCDFE175A42}"/>
            </a:ext>
          </a:extLst>
        </xdr:cNvPr>
        <xdr:cNvSpPr txBox="1"/>
      </xdr:nvSpPr>
      <xdr:spPr>
        <a:xfrm>
          <a:off x="8515427" y="13652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79</xdr:row>
      <xdr:rowOff>128288</xdr:rowOff>
    </xdr:from>
    <xdr:ext cx="469744" cy="259045"/>
    <xdr:sp macro="" textlink="">
      <xdr:nvSpPr>
        <xdr:cNvPr id="376" name="n_3mainValue【福祉施設】&#10;一人当たり面積">
          <a:extLst>
            <a:ext uri="{FF2B5EF4-FFF2-40B4-BE49-F238E27FC236}">
              <a16:creationId xmlns:a16="http://schemas.microsoft.com/office/drawing/2014/main" id="{FBAE7663-BB76-4EC7-ADB6-153EC1A056EC}"/>
            </a:ext>
          </a:extLst>
        </xdr:cNvPr>
        <xdr:cNvSpPr txBox="1"/>
      </xdr:nvSpPr>
      <xdr:spPr>
        <a:xfrm>
          <a:off x="7626427" y="136728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79</xdr:row>
      <xdr:rowOff>144290</xdr:rowOff>
    </xdr:from>
    <xdr:ext cx="469744" cy="259045"/>
    <xdr:sp macro="" textlink="">
      <xdr:nvSpPr>
        <xdr:cNvPr id="377" name="n_4mainValue【福祉施設】&#10;一人当たり面積">
          <a:extLst>
            <a:ext uri="{FF2B5EF4-FFF2-40B4-BE49-F238E27FC236}">
              <a16:creationId xmlns:a16="http://schemas.microsoft.com/office/drawing/2014/main" id="{285E160A-105A-4550-B0B5-D8F796987469}"/>
            </a:ext>
          </a:extLst>
        </xdr:cNvPr>
        <xdr:cNvSpPr txBox="1"/>
      </xdr:nvSpPr>
      <xdr:spPr>
        <a:xfrm>
          <a:off x="6737427" y="13688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483255E-1119-439A-99ED-D6615741B46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A131C0AC-503A-49CA-91BE-0A02368B58EA}"/>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859F319F-8116-4FEA-86A1-2E73A490C24E}"/>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7BCB74DD-E5FC-4B96-A695-7C1AF3AF7D15}"/>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DB7FE5F5-3490-4A6F-AFC1-7FE25C597126}"/>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8198BD87-814D-47B6-A483-D3E8A042A280}"/>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B2F81C11-0301-4274-BF4B-82A012202DB2}"/>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55CE92FB-50D0-43C2-B1A7-30A2C1B6525C}"/>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194861DC-F9EA-467A-96D1-CDE643584B18}"/>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073A901C-D23D-4695-B8A2-DCF621F4682F}"/>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FBA63138-9AFE-4206-8071-4478949FF87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063F6C6F-5EDD-420A-8374-C6F08EDD5589}"/>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9FA1C67C-6A13-4266-A4C8-B9113C51C10D}"/>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E69FD9C7-3DDC-42BE-A469-F37211878781}"/>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37DE0D6F-3C20-4202-933F-62EC64401319}"/>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3E3A9C6C-E183-4CAB-8824-47792A1DBE28}"/>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770D16F0-4471-4E33-B80D-CD564F23E76A}"/>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F9897BFE-C915-4966-B0C8-948709FFAA2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F705C504-D7D3-4E9E-B33B-ED6C9B0407D1}"/>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67724012-B735-48AE-9FE3-BE6D83F80E10}"/>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9729ECA2-4AC8-4F2B-B635-89C0DF890145}"/>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4154B851-E7C8-4770-A4D0-2909AFB1999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F962D553-2BFB-4908-8BC9-717621386302}"/>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5EE593D6-DFC1-40FF-A71D-A69EDDCDCD8E}"/>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288A7B83-113F-4E4C-A2C8-867502DEE46C}"/>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156211</xdr:rowOff>
    </xdr:from>
    <xdr:to>
      <xdr:col>24</xdr:col>
      <xdr:colOff>62865</xdr:colOff>
      <xdr:row>109</xdr:row>
      <xdr:rowOff>35379</xdr:rowOff>
    </xdr:to>
    <xdr:cxnSp macro="">
      <xdr:nvCxnSpPr>
        <xdr:cNvPr id="403" name="直線コネクタ 402">
          <a:extLst>
            <a:ext uri="{FF2B5EF4-FFF2-40B4-BE49-F238E27FC236}">
              <a16:creationId xmlns:a16="http://schemas.microsoft.com/office/drawing/2014/main" id="{21BEA064-0CCC-4454-AD24-EC90C29DC2B2}"/>
            </a:ext>
          </a:extLst>
        </xdr:cNvPr>
        <xdr:cNvCxnSpPr/>
      </xdr:nvCxnSpPr>
      <xdr:spPr>
        <a:xfrm flipV="1">
          <a:off x="4634865" y="17301211"/>
          <a:ext cx="0" cy="14222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4" name="【市民会館】&#10;有形固定資産減価償却率最小値テキスト">
          <a:extLst>
            <a:ext uri="{FF2B5EF4-FFF2-40B4-BE49-F238E27FC236}">
              <a16:creationId xmlns:a16="http://schemas.microsoft.com/office/drawing/2014/main" id="{FFDD6B13-FDCE-4EE4-BE6A-4BDF2FDF783E}"/>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5" name="直線コネクタ 404">
          <a:extLst>
            <a:ext uri="{FF2B5EF4-FFF2-40B4-BE49-F238E27FC236}">
              <a16:creationId xmlns:a16="http://schemas.microsoft.com/office/drawing/2014/main" id="{E40A5D93-D5AC-45D1-A39B-330C2723A462}"/>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102888</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7797E5A2-100C-458E-99B9-9E8FB2426FEC}"/>
            </a:ext>
          </a:extLst>
        </xdr:cNvPr>
        <xdr:cNvSpPr txBox="1"/>
      </xdr:nvSpPr>
      <xdr:spPr>
        <a:xfrm>
          <a:off x="4673600" y="17076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156211</xdr:rowOff>
    </xdr:from>
    <xdr:to>
      <xdr:col>24</xdr:col>
      <xdr:colOff>152400</xdr:colOff>
      <xdr:row>100</xdr:row>
      <xdr:rowOff>156211</xdr:rowOff>
    </xdr:to>
    <xdr:cxnSp macro="">
      <xdr:nvCxnSpPr>
        <xdr:cNvPr id="407" name="直線コネクタ 406">
          <a:extLst>
            <a:ext uri="{FF2B5EF4-FFF2-40B4-BE49-F238E27FC236}">
              <a16:creationId xmlns:a16="http://schemas.microsoft.com/office/drawing/2014/main" id="{3A6E055C-2482-4DE2-92CB-E711EF144A3D}"/>
            </a:ext>
          </a:extLst>
        </xdr:cNvPr>
        <xdr:cNvCxnSpPr/>
      </xdr:nvCxnSpPr>
      <xdr:spPr>
        <a:xfrm>
          <a:off x="4546600" y="17301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72407</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79679D9F-6DCD-4CBA-9CE2-5D0AFDB7B88F}"/>
            </a:ext>
          </a:extLst>
        </xdr:cNvPr>
        <xdr:cNvSpPr txBox="1"/>
      </xdr:nvSpPr>
      <xdr:spPr>
        <a:xfrm>
          <a:off x="4673600" y="179032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93980</xdr:rowOff>
    </xdr:from>
    <xdr:to>
      <xdr:col>24</xdr:col>
      <xdr:colOff>114300</xdr:colOff>
      <xdr:row>105</xdr:row>
      <xdr:rowOff>24130</xdr:rowOff>
    </xdr:to>
    <xdr:sp macro="" textlink="">
      <xdr:nvSpPr>
        <xdr:cNvPr id="409" name="フローチャート: 判断 408">
          <a:extLst>
            <a:ext uri="{FF2B5EF4-FFF2-40B4-BE49-F238E27FC236}">
              <a16:creationId xmlns:a16="http://schemas.microsoft.com/office/drawing/2014/main" id="{A51EE19F-7444-4A1E-8644-8F67CF56A64D}"/>
            </a:ext>
          </a:extLst>
        </xdr:cNvPr>
        <xdr:cNvSpPr/>
      </xdr:nvSpPr>
      <xdr:spPr>
        <a:xfrm>
          <a:off x="4584700" y="17924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27032</xdr:rowOff>
    </xdr:from>
    <xdr:to>
      <xdr:col>20</xdr:col>
      <xdr:colOff>38100</xdr:colOff>
      <xdr:row>104</xdr:row>
      <xdr:rowOff>128632</xdr:rowOff>
    </xdr:to>
    <xdr:sp macro="" textlink="">
      <xdr:nvSpPr>
        <xdr:cNvPr id="410" name="フローチャート: 判断 409">
          <a:extLst>
            <a:ext uri="{FF2B5EF4-FFF2-40B4-BE49-F238E27FC236}">
              <a16:creationId xmlns:a16="http://schemas.microsoft.com/office/drawing/2014/main" id="{5676BD85-D0D5-4472-B7DF-B2DCD55A23F6}"/>
            </a:ext>
          </a:extLst>
        </xdr:cNvPr>
        <xdr:cNvSpPr/>
      </xdr:nvSpPr>
      <xdr:spPr>
        <a:xfrm>
          <a:off x="3746500" y="17857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169092</xdr:rowOff>
    </xdr:from>
    <xdr:to>
      <xdr:col>15</xdr:col>
      <xdr:colOff>101600</xdr:colOff>
      <xdr:row>104</xdr:row>
      <xdr:rowOff>99242</xdr:rowOff>
    </xdr:to>
    <xdr:sp macro="" textlink="">
      <xdr:nvSpPr>
        <xdr:cNvPr id="411" name="フローチャート: 判断 410">
          <a:extLst>
            <a:ext uri="{FF2B5EF4-FFF2-40B4-BE49-F238E27FC236}">
              <a16:creationId xmlns:a16="http://schemas.microsoft.com/office/drawing/2014/main" id="{4720868D-D814-4FD3-BC8F-E8E752376A3C}"/>
            </a:ext>
          </a:extLst>
        </xdr:cNvPr>
        <xdr:cNvSpPr/>
      </xdr:nvSpPr>
      <xdr:spPr>
        <a:xfrm>
          <a:off x="2857500" y="17828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116839</xdr:rowOff>
    </xdr:from>
    <xdr:to>
      <xdr:col>10</xdr:col>
      <xdr:colOff>165100</xdr:colOff>
      <xdr:row>105</xdr:row>
      <xdr:rowOff>46989</xdr:rowOff>
    </xdr:to>
    <xdr:sp macro="" textlink="">
      <xdr:nvSpPr>
        <xdr:cNvPr id="412" name="フローチャート: 判断 411">
          <a:extLst>
            <a:ext uri="{FF2B5EF4-FFF2-40B4-BE49-F238E27FC236}">
              <a16:creationId xmlns:a16="http://schemas.microsoft.com/office/drawing/2014/main" id="{FC5EB13B-3711-4436-9595-B27212C06748}"/>
            </a:ext>
          </a:extLst>
        </xdr:cNvPr>
        <xdr:cNvSpPr/>
      </xdr:nvSpPr>
      <xdr:spPr>
        <a:xfrm>
          <a:off x="1968500" y="17947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115207</xdr:rowOff>
    </xdr:from>
    <xdr:to>
      <xdr:col>6</xdr:col>
      <xdr:colOff>38100</xdr:colOff>
      <xdr:row>105</xdr:row>
      <xdr:rowOff>45357</xdr:rowOff>
    </xdr:to>
    <xdr:sp macro="" textlink="">
      <xdr:nvSpPr>
        <xdr:cNvPr id="413" name="フローチャート: 判断 412">
          <a:extLst>
            <a:ext uri="{FF2B5EF4-FFF2-40B4-BE49-F238E27FC236}">
              <a16:creationId xmlns:a16="http://schemas.microsoft.com/office/drawing/2014/main" id="{2662B091-9C89-40D8-94A6-5574A84278CE}"/>
            </a:ext>
          </a:extLst>
        </xdr:cNvPr>
        <xdr:cNvSpPr/>
      </xdr:nvSpPr>
      <xdr:spPr>
        <a:xfrm>
          <a:off x="1079500" y="1794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7EE91B2-4BD0-499A-9D43-DDF94ABE7061}"/>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3890A9EE-C1B7-46BB-BAA3-035D4CDA2379}"/>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47BE978F-B49D-464D-9E28-E8063997A850}"/>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56852624-7D68-4AB3-8B27-EF26742094E4}"/>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A1577CB5-B591-43D8-80FF-69AFC9EE4486}"/>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907</xdr:rowOff>
    </xdr:from>
    <xdr:to>
      <xdr:col>24</xdr:col>
      <xdr:colOff>114300</xdr:colOff>
      <xdr:row>103</xdr:row>
      <xdr:rowOff>102507</xdr:rowOff>
    </xdr:to>
    <xdr:sp macro="" textlink="">
      <xdr:nvSpPr>
        <xdr:cNvPr id="419" name="楕円 418">
          <a:extLst>
            <a:ext uri="{FF2B5EF4-FFF2-40B4-BE49-F238E27FC236}">
              <a16:creationId xmlns:a16="http://schemas.microsoft.com/office/drawing/2014/main" id="{C4B72FF9-7792-47C7-BB6F-9EB4D479F92E}"/>
            </a:ext>
          </a:extLst>
        </xdr:cNvPr>
        <xdr:cNvSpPr/>
      </xdr:nvSpPr>
      <xdr:spPr>
        <a:xfrm>
          <a:off x="4584700" y="17660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23784</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AE732911-C552-4BBB-B035-6FD217D128DF}"/>
            </a:ext>
          </a:extLst>
        </xdr:cNvPr>
        <xdr:cNvSpPr txBox="1"/>
      </xdr:nvSpPr>
      <xdr:spPr>
        <a:xfrm>
          <a:off x="4673600" y="175116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13970</xdr:rowOff>
    </xdr:from>
    <xdr:to>
      <xdr:col>20</xdr:col>
      <xdr:colOff>38100</xdr:colOff>
      <xdr:row>104</xdr:row>
      <xdr:rowOff>115570</xdr:rowOff>
    </xdr:to>
    <xdr:sp macro="" textlink="">
      <xdr:nvSpPr>
        <xdr:cNvPr id="421" name="楕円 420">
          <a:extLst>
            <a:ext uri="{FF2B5EF4-FFF2-40B4-BE49-F238E27FC236}">
              <a16:creationId xmlns:a16="http://schemas.microsoft.com/office/drawing/2014/main" id="{3D42E345-34AF-45ED-A5E0-5D6526C378EE}"/>
            </a:ext>
          </a:extLst>
        </xdr:cNvPr>
        <xdr:cNvSpPr/>
      </xdr:nvSpPr>
      <xdr:spPr>
        <a:xfrm>
          <a:off x="3746500" y="17844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51707</xdr:rowOff>
    </xdr:from>
    <xdr:to>
      <xdr:col>24</xdr:col>
      <xdr:colOff>63500</xdr:colOff>
      <xdr:row>104</xdr:row>
      <xdr:rowOff>64770</xdr:rowOff>
    </xdr:to>
    <xdr:cxnSp macro="">
      <xdr:nvCxnSpPr>
        <xdr:cNvPr id="422" name="直線コネクタ 421">
          <a:extLst>
            <a:ext uri="{FF2B5EF4-FFF2-40B4-BE49-F238E27FC236}">
              <a16:creationId xmlns:a16="http://schemas.microsoft.com/office/drawing/2014/main" id="{DBBA770B-A934-4650-B400-C7474FB5D5B8}"/>
            </a:ext>
          </a:extLst>
        </xdr:cNvPr>
        <xdr:cNvCxnSpPr/>
      </xdr:nvCxnSpPr>
      <xdr:spPr>
        <a:xfrm flipV="1">
          <a:off x="3797300" y="17711057"/>
          <a:ext cx="838200" cy="18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423" name="楕円 422">
          <a:extLst>
            <a:ext uri="{FF2B5EF4-FFF2-40B4-BE49-F238E27FC236}">
              <a16:creationId xmlns:a16="http://schemas.microsoft.com/office/drawing/2014/main" id="{33C04A5A-6CA7-4D73-9BFF-372A4B9B9D8B}"/>
            </a:ext>
          </a:extLst>
        </xdr:cNvPr>
        <xdr:cNvSpPr/>
      </xdr:nvSpPr>
      <xdr:spPr>
        <a:xfrm>
          <a:off x="2857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64770</xdr:rowOff>
    </xdr:from>
    <xdr:to>
      <xdr:col>19</xdr:col>
      <xdr:colOff>177800</xdr:colOff>
      <xdr:row>104</xdr:row>
      <xdr:rowOff>76200</xdr:rowOff>
    </xdr:to>
    <xdr:cxnSp macro="">
      <xdr:nvCxnSpPr>
        <xdr:cNvPr id="424" name="直線コネクタ 423">
          <a:extLst>
            <a:ext uri="{FF2B5EF4-FFF2-40B4-BE49-F238E27FC236}">
              <a16:creationId xmlns:a16="http://schemas.microsoft.com/office/drawing/2014/main" id="{66930E44-9F3B-472C-B9E7-4CF3F95FE452}"/>
            </a:ext>
          </a:extLst>
        </xdr:cNvPr>
        <xdr:cNvCxnSpPr/>
      </xdr:nvCxnSpPr>
      <xdr:spPr>
        <a:xfrm flipV="1">
          <a:off x="2908300" y="1789557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159294</xdr:rowOff>
    </xdr:from>
    <xdr:to>
      <xdr:col>10</xdr:col>
      <xdr:colOff>165100</xdr:colOff>
      <xdr:row>104</xdr:row>
      <xdr:rowOff>89444</xdr:rowOff>
    </xdr:to>
    <xdr:sp macro="" textlink="">
      <xdr:nvSpPr>
        <xdr:cNvPr id="425" name="楕円 424">
          <a:extLst>
            <a:ext uri="{FF2B5EF4-FFF2-40B4-BE49-F238E27FC236}">
              <a16:creationId xmlns:a16="http://schemas.microsoft.com/office/drawing/2014/main" id="{ADF97B5E-3186-4A2A-B3EA-EF2C43977820}"/>
            </a:ext>
          </a:extLst>
        </xdr:cNvPr>
        <xdr:cNvSpPr/>
      </xdr:nvSpPr>
      <xdr:spPr>
        <a:xfrm>
          <a:off x="1968500" y="1781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38644</xdr:rowOff>
    </xdr:from>
    <xdr:to>
      <xdr:col>15</xdr:col>
      <xdr:colOff>50800</xdr:colOff>
      <xdr:row>104</xdr:row>
      <xdr:rowOff>76200</xdr:rowOff>
    </xdr:to>
    <xdr:cxnSp macro="">
      <xdr:nvCxnSpPr>
        <xdr:cNvPr id="426" name="直線コネクタ 425">
          <a:extLst>
            <a:ext uri="{FF2B5EF4-FFF2-40B4-BE49-F238E27FC236}">
              <a16:creationId xmlns:a16="http://schemas.microsoft.com/office/drawing/2014/main" id="{CABDA66F-71E8-4B98-A17A-5D02EA2BB7F5}"/>
            </a:ext>
          </a:extLst>
        </xdr:cNvPr>
        <xdr:cNvCxnSpPr/>
      </xdr:nvCxnSpPr>
      <xdr:spPr>
        <a:xfrm>
          <a:off x="2019300" y="1786944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139700</xdr:rowOff>
    </xdr:from>
    <xdr:to>
      <xdr:col>6</xdr:col>
      <xdr:colOff>38100</xdr:colOff>
      <xdr:row>104</xdr:row>
      <xdr:rowOff>69850</xdr:rowOff>
    </xdr:to>
    <xdr:sp macro="" textlink="">
      <xdr:nvSpPr>
        <xdr:cNvPr id="427" name="楕円 426">
          <a:extLst>
            <a:ext uri="{FF2B5EF4-FFF2-40B4-BE49-F238E27FC236}">
              <a16:creationId xmlns:a16="http://schemas.microsoft.com/office/drawing/2014/main" id="{BCF2C1B8-119E-4C3F-BE97-ACF895297E38}"/>
            </a:ext>
          </a:extLst>
        </xdr:cNvPr>
        <xdr:cNvSpPr/>
      </xdr:nvSpPr>
      <xdr:spPr>
        <a:xfrm>
          <a:off x="1079500" y="17799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104</xdr:row>
      <xdr:rowOff>19050</xdr:rowOff>
    </xdr:from>
    <xdr:to>
      <xdr:col>10</xdr:col>
      <xdr:colOff>114300</xdr:colOff>
      <xdr:row>104</xdr:row>
      <xdr:rowOff>38644</xdr:rowOff>
    </xdr:to>
    <xdr:cxnSp macro="">
      <xdr:nvCxnSpPr>
        <xdr:cNvPr id="428" name="直線コネクタ 427">
          <a:extLst>
            <a:ext uri="{FF2B5EF4-FFF2-40B4-BE49-F238E27FC236}">
              <a16:creationId xmlns:a16="http://schemas.microsoft.com/office/drawing/2014/main" id="{94FD8E47-E173-48FF-B930-E0C6BD462752}"/>
            </a:ext>
          </a:extLst>
        </xdr:cNvPr>
        <xdr:cNvCxnSpPr/>
      </xdr:nvCxnSpPr>
      <xdr:spPr>
        <a:xfrm>
          <a:off x="1130300" y="17849850"/>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119759</xdr:rowOff>
    </xdr:from>
    <xdr:ext cx="405111" cy="259045"/>
    <xdr:sp macro="" textlink="">
      <xdr:nvSpPr>
        <xdr:cNvPr id="429" name="n_1aveValue【市民会館】&#10;有形固定資産減価償却率">
          <a:extLst>
            <a:ext uri="{FF2B5EF4-FFF2-40B4-BE49-F238E27FC236}">
              <a16:creationId xmlns:a16="http://schemas.microsoft.com/office/drawing/2014/main" id="{FDDFEBDF-FF38-4F12-B163-DA4B990C42E5}"/>
            </a:ext>
          </a:extLst>
        </xdr:cNvPr>
        <xdr:cNvSpPr txBox="1"/>
      </xdr:nvSpPr>
      <xdr:spPr>
        <a:xfrm>
          <a:off x="3582044" y="179505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115769</xdr:rowOff>
    </xdr:from>
    <xdr:ext cx="405111" cy="259045"/>
    <xdr:sp macro="" textlink="">
      <xdr:nvSpPr>
        <xdr:cNvPr id="430" name="n_2aveValue【市民会館】&#10;有形固定資産減価償却率">
          <a:extLst>
            <a:ext uri="{FF2B5EF4-FFF2-40B4-BE49-F238E27FC236}">
              <a16:creationId xmlns:a16="http://schemas.microsoft.com/office/drawing/2014/main" id="{4241F4E9-6142-4216-AD32-294175C00FB9}"/>
            </a:ext>
          </a:extLst>
        </xdr:cNvPr>
        <xdr:cNvSpPr txBox="1"/>
      </xdr:nvSpPr>
      <xdr:spPr>
        <a:xfrm>
          <a:off x="2705744" y="1760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105</xdr:row>
      <xdr:rowOff>38116</xdr:rowOff>
    </xdr:from>
    <xdr:ext cx="405111" cy="259045"/>
    <xdr:sp macro="" textlink="">
      <xdr:nvSpPr>
        <xdr:cNvPr id="431" name="n_3aveValue【市民会館】&#10;有形固定資産減価償却率">
          <a:extLst>
            <a:ext uri="{FF2B5EF4-FFF2-40B4-BE49-F238E27FC236}">
              <a16:creationId xmlns:a16="http://schemas.microsoft.com/office/drawing/2014/main" id="{86E7BFDE-27CE-45E2-9B7E-7037388A0F96}"/>
            </a:ext>
          </a:extLst>
        </xdr:cNvPr>
        <xdr:cNvSpPr txBox="1"/>
      </xdr:nvSpPr>
      <xdr:spPr>
        <a:xfrm>
          <a:off x="1816744" y="1804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105</xdr:row>
      <xdr:rowOff>36484</xdr:rowOff>
    </xdr:from>
    <xdr:ext cx="405111" cy="259045"/>
    <xdr:sp macro="" textlink="">
      <xdr:nvSpPr>
        <xdr:cNvPr id="432" name="n_4aveValue【市民会館】&#10;有形固定資産減価償却率">
          <a:extLst>
            <a:ext uri="{FF2B5EF4-FFF2-40B4-BE49-F238E27FC236}">
              <a16:creationId xmlns:a16="http://schemas.microsoft.com/office/drawing/2014/main" id="{A1CBD62A-5AE0-461E-8E7A-741546D60302}"/>
            </a:ext>
          </a:extLst>
        </xdr:cNvPr>
        <xdr:cNvSpPr txBox="1"/>
      </xdr:nvSpPr>
      <xdr:spPr>
        <a:xfrm>
          <a:off x="927744" y="180387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132097</xdr:rowOff>
    </xdr:from>
    <xdr:ext cx="405111" cy="259045"/>
    <xdr:sp macro="" textlink="">
      <xdr:nvSpPr>
        <xdr:cNvPr id="433" name="n_1mainValue【市民会館】&#10;有形固定資産減価償却率">
          <a:extLst>
            <a:ext uri="{FF2B5EF4-FFF2-40B4-BE49-F238E27FC236}">
              <a16:creationId xmlns:a16="http://schemas.microsoft.com/office/drawing/2014/main" id="{7A88C08C-E5CA-4330-96CB-883C2E02CCBC}"/>
            </a:ext>
          </a:extLst>
        </xdr:cNvPr>
        <xdr:cNvSpPr txBox="1"/>
      </xdr:nvSpPr>
      <xdr:spPr>
        <a:xfrm>
          <a:off x="3582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118127</xdr:rowOff>
    </xdr:from>
    <xdr:ext cx="405111" cy="259045"/>
    <xdr:sp macro="" textlink="">
      <xdr:nvSpPr>
        <xdr:cNvPr id="434" name="n_2mainValue【市民会館】&#10;有形固定資産減価償却率">
          <a:extLst>
            <a:ext uri="{FF2B5EF4-FFF2-40B4-BE49-F238E27FC236}">
              <a16:creationId xmlns:a16="http://schemas.microsoft.com/office/drawing/2014/main" id="{41F2E423-1155-4E92-A7FB-C6BF3B755905}"/>
            </a:ext>
          </a:extLst>
        </xdr:cNvPr>
        <xdr:cNvSpPr txBox="1"/>
      </xdr:nvSpPr>
      <xdr:spPr>
        <a:xfrm>
          <a:off x="2705744" y="1794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105971</xdr:rowOff>
    </xdr:from>
    <xdr:ext cx="405111" cy="259045"/>
    <xdr:sp macro="" textlink="">
      <xdr:nvSpPr>
        <xdr:cNvPr id="435" name="n_3mainValue【市民会館】&#10;有形固定資産減価償却率">
          <a:extLst>
            <a:ext uri="{FF2B5EF4-FFF2-40B4-BE49-F238E27FC236}">
              <a16:creationId xmlns:a16="http://schemas.microsoft.com/office/drawing/2014/main" id="{681588C8-238F-4798-BE99-67BE331C800D}"/>
            </a:ext>
          </a:extLst>
        </xdr:cNvPr>
        <xdr:cNvSpPr txBox="1"/>
      </xdr:nvSpPr>
      <xdr:spPr>
        <a:xfrm>
          <a:off x="1816744" y="1759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86377</xdr:rowOff>
    </xdr:from>
    <xdr:ext cx="405111" cy="259045"/>
    <xdr:sp macro="" textlink="">
      <xdr:nvSpPr>
        <xdr:cNvPr id="436" name="n_4mainValue【市民会館】&#10;有形固定資産減価償却率">
          <a:extLst>
            <a:ext uri="{FF2B5EF4-FFF2-40B4-BE49-F238E27FC236}">
              <a16:creationId xmlns:a16="http://schemas.microsoft.com/office/drawing/2014/main" id="{B696065B-5C20-4610-B2A8-DFE87A4F44CB}"/>
            </a:ext>
          </a:extLst>
        </xdr:cNvPr>
        <xdr:cNvSpPr txBox="1"/>
      </xdr:nvSpPr>
      <xdr:spPr>
        <a:xfrm>
          <a:off x="927744" y="17574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A694D876-2BDD-460D-B9AC-29656E0CFB3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19F83813-F2DE-4833-91D2-5B21C46C2765}"/>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D2270568-4B3D-44B3-873E-BCEA8EF711E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64ACA95D-23C5-4357-9739-00EA87076A7F}"/>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E63CE64A-A2BA-4FAC-B5F6-382B2FEC114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C4C0B355-F35A-4631-B0F8-021B2EB206B4}"/>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8A76445-6C09-4D3F-82FC-1C649AFC525D}"/>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0FCD6850-931D-4F8C-938F-C4CB2234E9B6}"/>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2E9E0345-F4BE-4A6B-BF27-1A818E4EB7D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E2022DFF-1B2F-444F-ADE9-BFB2DDFC9417}"/>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7" name="直線コネクタ 446">
          <a:extLst>
            <a:ext uri="{FF2B5EF4-FFF2-40B4-BE49-F238E27FC236}">
              <a16:creationId xmlns:a16="http://schemas.microsoft.com/office/drawing/2014/main" id="{7BAA3EA4-3E1E-490D-97F1-7211F42F2DC9}"/>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8" name="テキスト ボックス 447">
          <a:extLst>
            <a:ext uri="{FF2B5EF4-FFF2-40B4-BE49-F238E27FC236}">
              <a16:creationId xmlns:a16="http://schemas.microsoft.com/office/drawing/2014/main" id="{5E5FAEF8-BB37-4F43-A5CA-9C7609B7FFC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9" name="直線コネクタ 448">
          <a:extLst>
            <a:ext uri="{FF2B5EF4-FFF2-40B4-BE49-F238E27FC236}">
              <a16:creationId xmlns:a16="http://schemas.microsoft.com/office/drawing/2014/main" id="{9A700BBE-AD6D-416C-A40D-B0D9E7530F0D}"/>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50" name="テキスト ボックス 449">
          <a:extLst>
            <a:ext uri="{FF2B5EF4-FFF2-40B4-BE49-F238E27FC236}">
              <a16:creationId xmlns:a16="http://schemas.microsoft.com/office/drawing/2014/main" id="{DB34B844-63E4-4683-91F5-997C2A05F2A6}"/>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1" name="直線コネクタ 450">
          <a:extLst>
            <a:ext uri="{FF2B5EF4-FFF2-40B4-BE49-F238E27FC236}">
              <a16:creationId xmlns:a16="http://schemas.microsoft.com/office/drawing/2014/main" id="{A5AB7175-1E28-477D-B164-21AA36A67540}"/>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2" name="テキスト ボックス 451">
          <a:extLst>
            <a:ext uri="{FF2B5EF4-FFF2-40B4-BE49-F238E27FC236}">
              <a16:creationId xmlns:a16="http://schemas.microsoft.com/office/drawing/2014/main" id="{4D023E8B-FD33-43BB-96BA-946693265A2B}"/>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3" name="直線コネクタ 452">
          <a:extLst>
            <a:ext uri="{FF2B5EF4-FFF2-40B4-BE49-F238E27FC236}">
              <a16:creationId xmlns:a16="http://schemas.microsoft.com/office/drawing/2014/main" id="{9DCB8C10-F94A-4205-AEAC-927C2C011C15}"/>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4" name="テキスト ボックス 453">
          <a:extLst>
            <a:ext uri="{FF2B5EF4-FFF2-40B4-BE49-F238E27FC236}">
              <a16:creationId xmlns:a16="http://schemas.microsoft.com/office/drawing/2014/main" id="{7B47F55B-E2B1-4297-BEA9-2D8EF9E66D30}"/>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5" name="直線コネクタ 454">
          <a:extLst>
            <a:ext uri="{FF2B5EF4-FFF2-40B4-BE49-F238E27FC236}">
              <a16:creationId xmlns:a16="http://schemas.microsoft.com/office/drawing/2014/main" id="{994D1057-513E-4BE2-872D-522F3FF6E3C5}"/>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6" name="テキスト ボックス 455">
          <a:extLst>
            <a:ext uri="{FF2B5EF4-FFF2-40B4-BE49-F238E27FC236}">
              <a16:creationId xmlns:a16="http://schemas.microsoft.com/office/drawing/2014/main" id="{C2BD2FC9-5FEB-4D13-BE1F-6ADD5C71509A}"/>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7" name="直線コネクタ 456">
          <a:extLst>
            <a:ext uri="{FF2B5EF4-FFF2-40B4-BE49-F238E27FC236}">
              <a16:creationId xmlns:a16="http://schemas.microsoft.com/office/drawing/2014/main" id="{723C629A-9E18-455F-94AC-B5622852F8EB}"/>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8" name="テキスト ボックス 457">
          <a:extLst>
            <a:ext uri="{FF2B5EF4-FFF2-40B4-BE49-F238E27FC236}">
              <a16:creationId xmlns:a16="http://schemas.microsoft.com/office/drawing/2014/main" id="{F2A50A46-D564-43B3-A9F9-B89370B040A9}"/>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9" name="【市民会館】&#10;一人当たり面積グラフ枠">
          <a:extLst>
            <a:ext uri="{FF2B5EF4-FFF2-40B4-BE49-F238E27FC236}">
              <a16:creationId xmlns:a16="http://schemas.microsoft.com/office/drawing/2014/main" id="{52027C4E-D8D2-4D18-AE3B-64573321BD12}"/>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114300</xdr:rowOff>
    </xdr:from>
    <xdr:to>
      <xdr:col>54</xdr:col>
      <xdr:colOff>189865</xdr:colOff>
      <xdr:row>108</xdr:row>
      <xdr:rowOff>146304</xdr:rowOff>
    </xdr:to>
    <xdr:cxnSp macro="">
      <xdr:nvCxnSpPr>
        <xdr:cNvPr id="460" name="直線コネクタ 459">
          <a:extLst>
            <a:ext uri="{FF2B5EF4-FFF2-40B4-BE49-F238E27FC236}">
              <a16:creationId xmlns:a16="http://schemas.microsoft.com/office/drawing/2014/main" id="{7C6DED1A-69AB-4FF0-85FF-0046BA4E0397}"/>
            </a:ext>
          </a:extLst>
        </xdr:cNvPr>
        <xdr:cNvCxnSpPr/>
      </xdr:nvCxnSpPr>
      <xdr:spPr>
        <a:xfrm flipV="1">
          <a:off x="10476865" y="17259300"/>
          <a:ext cx="0" cy="14036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150131</xdr:rowOff>
    </xdr:from>
    <xdr:ext cx="469744" cy="259045"/>
    <xdr:sp macro="" textlink="">
      <xdr:nvSpPr>
        <xdr:cNvPr id="461" name="【市民会館】&#10;一人当たり面積最小値テキスト">
          <a:extLst>
            <a:ext uri="{FF2B5EF4-FFF2-40B4-BE49-F238E27FC236}">
              <a16:creationId xmlns:a16="http://schemas.microsoft.com/office/drawing/2014/main" id="{1AA58A84-D421-4692-BDF0-024772F2EED6}"/>
            </a:ext>
          </a:extLst>
        </xdr:cNvPr>
        <xdr:cNvSpPr txBox="1"/>
      </xdr:nvSpPr>
      <xdr:spPr>
        <a:xfrm>
          <a:off x="10515600" y="186667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146304</xdr:rowOff>
    </xdr:from>
    <xdr:to>
      <xdr:col>55</xdr:col>
      <xdr:colOff>88900</xdr:colOff>
      <xdr:row>108</xdr:row>
      <xdr:rowOff>146304</xdr:rowOff>
    </xdr:to>
    <xdr:cxnSp macro="">
      <xdr:nvCxnSpPr>
        <xdr:cNvPr id="462" name="直線コネクタ 461">
          <a:extLst>
            <a:ext uri="{FF2B5EF4-FFF2-40B4-BE49-F238E27FC236}">
              <a16:creationId xmlns:a16="http://schemas.microsoft.com/office/drawing/2014/main" id="{CF7C0E04-E146-4F15-9958-E81C4A38D0C3}"/>
            </a:ext>
          </a:extLst>
        </xdr:cNvPr>
        <xdr:cNvCxnSpPr/>
      </xdr:nvCxnSpPr>
      <xdr:spPr>
        <a:xfrm>
          <a:off x="10388600" y="18662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60977</xdr:rowOff>
    </xdr:from>
    <xdr:ext cx="469744" cy="259045"/>
    <xdr:sp macro="" textlink="">
      <xdr:nvSpPr>
        <xdr:cNvPr id="463" name="【市民会館】&#10;一人当たり面積最大値テキスト">
          <a:extLst>
            <a:ext uri="{FF2B5EF4-FFF2-40B4-BE49-F238E27FC236}">
              <a16:creationId xmlns:a16="http://schemas.microsoft.com/office/drawing/2014/main" id="{472A16A9-5ED3-48AD-BED3-33842B6A323F}"/>
            </a:ext>
          </a:extLst>
        </xdr:cNvPr>
        <xdr:cNvSpPr txBox="1"/>
      </xdr:nvSpPr>
      <xdr:spPr>
        <a:xfrm>
          <a:off x="10515600" y="1703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114300</xdr:rowOff>
    </xdr:from>
    <xdr:to>
      <xdr:col>55</xdr:col>
      <xdr:colOff>88900</xdr:colOff>
      <xdr:row>100</xdr:row>
      <xdr:rowOff>114300</xdr:rowOff>
    </xdr:to>
    <xdr:cxnSp macro="">
      <xdr:nvCxnSpPr>
        <xdr:cNvPr id="464" name="直線コネクタ 463">
          <a:extLst>
            <a:ext uri="{FF2B5EF4-FFF2-40B4-BE49-F238E27FC236}">
              <a16:creationId xmlns:a16="http://schemas.microsoft.com/office/drawing/2014/main" id="{0FBE2376-0CC6-4F79-9160-8AE96CDB3F28}"/>
            </a:ext>
          </a:extLst>
        </xdr:cNvPr>
        <xdr:cNvCxnSpPr/>
      </xdr:nvCxnSpPr>
      <xdr:spPr>
        <a:xfrm>
          <a:off x="10388600" y="1725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70883</xdr:rowOff>
    </xdr:from>
    <xdr:ext cx="469744" cy="259045"/>
    <xdr:sp macro="" textlink="">
      <xdr:nvSpPr>
        <xdr:cNvPr id="465" name="【市民会館】&#10;一人当たり面積平均値テキスト">
          <a:extLst>
            <a:ext uri="{FF2B5EF4-FFF2-40B4-BE49-F238E27FC236}">
              <a16:creationId xmlns:a16="http://schemas.microsoft.com/office/drawing/2014/main" id="{18EA124F-CDA6-44E7-9C12-0D830FB4D03D}"/>
            </a:ext>
          </a:extLst>
        </xdr:cNvPr>
        <xdr:cNvSpPr txBox="1"/>
      </xdr:nvSpPr>
      <xdr:spPr>
        <a:xfrm>
          <a:off x="10515600" y="184160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92456</xdr:rowOff>
    </xdr:from>
    <xdr:to>
      <xdr:col>55</xdr:col>
      <xdr:colOff>50800</xdr:colOff>
      <xdr:row>108</xdr:row>
      <xdr:rowOff>22606</xdr:rowOff>
    </xdr:to>
    <xdr:sp macro="" textlink="">
      <xdr:nvSpPr>
        <xdr:cNvPr id="466" name="フローチャート: 判断 465">
          <a:extLst>
            <a:ext uri="{FF2B5EF4-FFF2-40B4-BE49-F238E27FC236}">
              <a16:creationId xmlns:a16="http://schemas.microsoft.com/office/drawing/2014/main" id="{ECEAD119-988D-48B0-9812-FA4F50CA305D}"/>
            </a:ext>
          </a:extLst>
        </xdr:cNvPr>
        <xdr:cNvSpPr/>
      </xdr:nvSpPr>
      <xdr:spPr>
        <a:xfrm>
          <a:off x="10426700" y="1843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107</xdr:row>
      <xdr:rowOff>73406</xdr:rowOff>
    </xdr:from>
    <xdr:to>
      <xdr:col>50</xdr:col>
      <xdr:colOff>165100</xdr:colOff>
      <xdr:row>108</xdr:row>
      <xdr:rowOff>3556</xdr:rowOff>
    </xdr:to>
    <xdr:sp macro="" textlink="">
      <xdr:nvSpPr>
        <xdr:cNvPr id="467" name="フローチャート: 判断 466">
          <a:extLst>
            <a:ext uri="{FF2B5EF4-FFF2-40B4-BE49-F238E27FC236}">
              <a16:creationId xmlns:a16="http://schemas.microsoft.com/office/drawing/2014/main" id="{2321742E-E47E-462E-B387-3C71D71869F8}"/>
            </a:ext>
          </a:extLst>
        </xdr:cNvPr>
        <xdr:cNvSpPr/>
      </xdr:nvSpPr>
      <xdr:spPr>
        <a:xfrm>
          <a:off x="9588500" y="18418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107</xdr:row>
      <xdr:rowOff>75692</xdr:rowOff>
    </xdr:from>
    <xdr:to>
      <xdr:col>46</xdr:col>
      <xdr:colOff>38100</xdr:colOff>
      <xdr:row>108</xdr:row>
      <xdr:rowOff>5842</xdr:rowOff>
    </xdr:to>
    <xdr:sp macro="" textlink="">
      <xdr:nvSpPr>
        <xdr:cNvPr id="468" name="フローチャート: 判断 467">
          <a:extLst>
            <a:ext uri="{FF2B5EF4-FFF2-40B4-BE49-F238E27FC236}">
              <a16:creationId xmlns:a16="http://schemas.microsoft.com/office/drawing/2014/main" id="{3D524C71-F10B-499E-95A7-1570A694C11C}"/>
            </a:ext>
          </a:extLst>
        </xdr:cNvPr>
        <xdr:cNvSpPr/>
      </xdr:nvSpPr>
      <xdr:spPr>
        <a:xfrm>
          <a:off x="8699500" y="1842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107</xdr:row>
      <xdr:rowOff>80263</xdr:rowOff>
    </xdr:from>
    <xdr:to>
      <xdr:col>41</xdr:col>
      <xdr:colOff>101600</xdr:colOff>
      <xdr:row>108</xdr:row>
      <xdr:rowOff>10413</xdr:rowOff>
    </xdr:to>
    <xdr:sp macro="" textlink="">
      <xdr:nvSpPr>
        <xdr:cNvPr id="469" name="フローチャート: 判断 468">
          <a:extLst>
            <a:ext uri="{FF2B5EF4-FFF2-40B4-BE49-F238E27FC236}">
              <a16:creationId xmlns:a16="http://schemas.microsoft.com/office/drawing/2014/main" id="{E2A4DF37-1B5C-41CE-8868-88E81D2B1CA7}"/>
            </a:ext>
          </a:extLst>
        </xdr:cNvPr>
        <xdr:cNvSpPr/>
      </xdr:nvSpPr>
      <xdr:spPr>
        <a:xfrm>
          <a:off x="7810500" y="1842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107</xdr:row>
      <xdr:rowOff>113792</xdr:rowOff>
    </xdr:from>
    <xdr:to>
      <xdr:col>36</xdr:col>
      <xdr:colOff>165100</xdr:colOff>
      <xdr:row>108</xdr:row>
      <xdr:rowOff>43942</xdr:rowOff>
    </xdr:to>
    <xdr:sp macro="" textlink="">
      <xdr:nvSpPr>
        <xdr:cNvPr id="470" name="フローチャート: 判断 469">
          <a:extLst>
            <a:ext uri="{FF2B5EF4-FFF2-40B4-BE49-F238E27FC236}">
              <a16:creationId xmlns:a16="http://schemas.microsoft.com/office/drawing/2014/main" id="{EB908F18-B031-4E94-A9DA-5F05BF9D5F57}"/>
            </a:ext>
          </a:extLst>
        </xdr:cNvPr>
        <xdr:cNvSpPr/>
      </xdr:nvSpPr>
      <xdr:spPr>
        <a:xfrm>
          <a:off x="6921500" y="18458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25FB2D7C-111A-4F07-A0A1-1882B2A27043}"/>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A0F8E434-E2E1-4B61-ADF0-9BD9478ADAAC}"/>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41518CAE-EB39-4EFC-9E74-2BDCEA53A7A9}"/>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3CE9CC43-19E3-4528-A037-B3C322875971}"/>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98BE3CD7-9053-4BF0-82C5-FF8B0D232CE9}"/>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21589</xdr:rowOff>
    </xdr:from>
    <xdr:to>
      <xdr:col>55</xdr:col>
      <xdr:colOff>50800</xdr:colOff>
      <xdr:row>107</xdr:row>
      <xdr:rowOff>123189</xdr:rowOff>
    </xdr:to>
    <xdr:sp macro="" textlink="">
      <xdr:nvSpPr>
        <xdr:cNvPr id="476" name="楕円 475">
          <a:extLst>
            <a:ext uri="{FF2B5EF4-FFF2-40B4-BE49-F238E27FC236}">
              <a16:creationId xmlns:a16="http://schemas.microsoft.com/office/drawing/2014/main" id="{E0C6B079-EBF4-4B64-8392-1759C044962B}"/>
            </a:ext>
          </a:extLst>
        </xdr:cNvPr>
        <xdr:cNvSpPr/>
      </xdr:nvSpPr>
      <xdr:spPr>
        <a:xfrm>
          <a:off x="10426700" y="18366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106</xdr:row>
      <xdr:rowOff>44466</xdr:rowOff>
    </xdr:from>
    <xdr:ext cx="469744" cy="259045"/>
    <xdr:sp macro="" textlink="">
      <xdr:nvSpPr>
        <xdr:cNvPr id="477" name="【市民会館】&#10;一人当たり面積該当値テキスト">
          <a:extLst>
            <a:ext uri="{FF2B5EF4-FFF2-40B4-BE49-F238E27FC236}">
              <a16:creationId xmlns:a16="http://schemas.microsoft.com/office/drawing/2014/main" id="{E0ED9F30-DF33-4C3B-9477-263EEE87EE84}"/>
            </a:ext>
          </a:extLst>
        </xdr:cNvPr>
        <xdr:cNvSpPr txBox="1"/>
      </xdr:nvSpPr>
      <xdr:spPr>
        <a:xfrm>
          <a:off x="10515600" y="18218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28448</xdr:rowOff>
    </xdr:from>
    <xdr:to>
      <xdr:col>50</xdr:col>
      <xdr:colOff>165100</xdr:colOff>
      <xdr:row>107</xdr:row>
      <xdr:rowOff>130048</xdr:rowOff>
    </xdr:to>
    <xdr:sp macro="" textlink="">
      <xdr:nvSpPr>
        <xdr:cNvPr id="478" name="楕円 477">
          <a:extLst>
            <a:ext uri="{FF2B5EF4-FFF2-40B4-BE49-F238E27FC236}">
              <a16:creationId xmlns:a16="http://schemas.microsoft.com/office/drawing/2014/main" id="{67F667F1-024B-4447-A60E-154C49394FDD}"/>
            </a:ext>
          </a:extLst>
        </xdr:cNvPr>
        <xdr:cNvSpPr/>
      </xdr:nvSpPr>
      <xdr:spPr>
        <a:xfrm>
          <a:off x="9588500" y="18373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72389</xdr:rowOff>
    </xdr:from>
    <xdr:to>
      <xdr:col>55</xdr:col>
      <xdr:colOff>0</xdr:colOff>
      <xdr:row>107</xdr:row>
      <xdr:rowOff>79248</xdr:rowOff>
    </xdr:to>
    <xdr:cxnSp macro="">
      <xdr:nvCxnSpPr>
        <xdr:cNvPr id="479" name="直線コネクタ 478">
          <a:extLst>
            <a:ext uri="{FF2B5EF4-FFF2-40B4-BE49-F238E27FC236}">
              <a16:creationId xmlns:a16="http://schemas.microsoft.com/office/drawing/2014/main" id="{27721059-97A0-4366-A23C-B512A6697F38}"/>
            </a:ext>
          </a:extLst>
        </xdr:cNvPr>
        <xdr:cNvCxnSpPr/>
      </xdr:nvCxnSpPr>
      <xdr:spPr>
        <a:xfrm flipV="1">
          <a:off x="9639300" y="18417539"/>
          <a:ext cx="838200" cy="6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34544</xdr:rowOff>
    </xdr:from>
    <xdr:to>
      <xdr:col>46</xdr:col>
      <xdr:colOff>38100</xdr:colOff>
      <xdr:row>107</xdr:row>
      <xdr:rowOff>136144</xdr:rowOff>
    </xdr:to>
    <xdr:sp macro="" textlink="">
      <xdr:nvSpPr>
        <xdr:cNvPr id="480" name="楕円 479">
          <a:extLst>
            <a:ext uri="{FF2B5EF4-FFF2-40B4-BE49-F238E27FC236}">
              <a16:creationId xmlns:a16="http://schemas.microsoft.com/office/drawing/2014/main" id="{7E67BE6A-8E03-4F37-A676-C40C545106E8}"/>
            </a:ext>
          </a:extLst>
        </xdr:cNvPr>
        <xdr:cNvSpPr/>
      </xdr:nvSpPr>
      <xdr:spPr>
        <a:xfrm>
          <a:off x="8699500" y="18379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79248</xdr:rowOff>
    </xdr:from>
    <xdr:to>
      <xdr:col>50</xdr:col>
      <xdr:colOff>114300</xdr:colOff>
      <xdr:row>107</xdr:row>
      <xdr:rowOff>85344</xdr:rowOff>
    </xdr:to>
    <xdr:cxnSp macro="">
      <xdr:nvCxnSpPr>
        <xdr:cNvPr id="481" name="直線コネクタ 480">
          <a:extLst>
            <a:ext uri="{FF2B5EF4-FFF2-40B4-BE49-F238E27FC236}">
              <a16:creationId xmlns:a16="http://schemas.microsoft.com/office/drawing/2014/main" id="{DB592614-FA5D-48A8-B563-C973298AA282}"/>
            </a:ext>
          </a:extLst>
        </xdr:cNvPr>
        <xdr:cNvCxnSpPr/>
      </xdr:nvCxnSpPr>
      <xdr:spPr>
        <a:xfrm flipV="1">
          <a:off x="8750300" y="18424398"/>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39878</xdr:rowOff>
    </xdr:from>
    <xdr:to>
      <xdr:col>41</xdr:col>
      <xdr:colOff>101600</xdr:colOff>
      <xdr:row>107</xdr:row>
      <xdr:rowOff>141478</xdr:rowOff>
    </xdr:to>
    <xdr:sp macro="" textlink="">
      <xdr:nvSpPr>
        <xdr:cNvPr id="482" name="楕円 481">
          <a:extLst>
            <a:ext uri="{FF2B5EF4-FFF2-40B4-BE49-F238E27FC236}">
              <a16:creationId xmlns:a16="http://schemas.microsoft.com/office/drawing/2014/main" id="{9DFBE5CE-FB0D-4222-9073-9C1D3D5D7E20}"/>
            </a:ext>
          </a:extLst>
        </xdr:cNvPr>
        <xdr:cNvSpPr/>
      </xdr:nvSpPr>
      <xdr:spPr>
        <a:xfrm>
          <a:off x="7810500" y="1838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85344</xdr:rowOff>
    </xdr:from>
    <xdr:to>
      <xdr:col>45</xdr:col>
      <xdr:colOff>177800</xdr:colOff>
      <xdr:row>107</xdr:row>
      <xdr:rowOff>90678</xdr:rowOff>
    </xdr:to>
    <xdr:cxnSp macro="">
      <xdr:nvCxnSpPr>
        <xdr:cNvPr id="483" name="直線コネクタ 482">
          <a:extLst>
            <a:ext uri="{FF2B5EF4-FFF2-40B4-BE49-F238E27FC236}">
              <a16:creationId xmlns:a16="http://schemas.microsoft.com/office/drawing/2014/main" id="{9D384A24-4322-4356-BCCE-443ED0E03CEB}"/>
            </a:ext>
          </a:extLst>
        </xdr:cNvPr>
        <xdr:cNvCxnSpPr/>
      </xdr:nvCxnSpPr>
      <xdr:spPr>
        <a:xfrm flipV="1">
          <a:off x="7861300" y="18430494"/>
          <a:ext cx="8890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44450</xdr:rowOff>
    </xdr:from>
    <xdr:to>
      <xdr:col>36</xdr:col>
      <xdr:colOff>165100</xdr:colOff>
      <xdr:row>107</xdr:row>
      <xdr:rowOff>146050</xdr:rowOff>
    </xdr:to>
    <xdr:sp macro="" textlink="">
      <xdr:nvSpPr>
        <xdr:cNvPr id="484" name="楕円 483">
          <a:extLst>
            <a:ext uri="{FF2B5EF4-FFF2-40B4-BE49-F238E27FC236}">
              <a16:creationId xmlns:a16="http://schemas.microsoft.com/office/drawing/2014/main" id="{F4AC9DAF-4C1B-4778-9400-D12174D71EDA}"/>
            </a:ext>
          </a:extLst>
        </xdr:cNvPr>
        <xdr:cNvSpPr/>
      </xdr:nvSpPr>
      <xdr:spPr>
        <a:xfrm>
          <a:off x="6921500" y="18389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90678</xdr:rowOff>
    </xdr:from>
    <xdr:to>
      <xdr:col>41</xdr:col>
      <xdr:colOff>50800</xdr:colOff>
      <xdr:row>107</xdr:row>
      <xdr:rowOff>95250</xdr:rowOff>
    </xdr:to>
    <xdr:cxnSp macro="">
      <xdr:nvCxnSpPr>
        <xdr:cNvPr id="485" name="直線コネクタ 484">
          <a:extLst>
            <a:ext uri="{FF2B5EF4-FFF2-40B4-BE49-F238E27FC236}">
              <a16:creationId xmlns:a16="http://schemas.microsoft.com/office/drawing/2014/main" id="{3CCE0BE6-A6E1-4E86-B13B-B9ED38142F8C}"/>
            </a:ext>
          </a:extLst>
        </xdr:cNvPr>
        <xdr:cNvCxnSpPr/>
      </xdr:nvCxnSpPr>
      <xdr:spPr>
        <a:xfrm flipV="1">
          <a:off x="6972300" y="1843582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166133</xdr:rowOff>
    </xdr:from>
    <xdr:ext cx="469744" cy="259045"/>
    <xdr:sp macro="" textlink="">
      <xdr:nvSpPr>
        <xdr:cNvPr id="486" name="n_1aveValue【市民会館】&#10;一人当たり面積">
          <a:extLst>
            <a:ext uri="{FF2B5EF4-FFF2-40B4-BE49-F238E27FC236}">
              <a16:creationId xmlns:a16="http://schemas.microsoft.com/office/drawing/2014/main" id="{179CD9FC-0966-41F2-B844-6993B5BC5BC5}"/>
            </a:ext>
          </a:extLst>
        </xdr:cNvPr>
        <xdr:cNvSpPr txBox="1"/>
      </xdr:nvSpPr>
      <xdr:spPr>
        <a:xfrm>
          <a:off x="9391727" y="18511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168419</xdr:rowOff>
    </xdr:from>
    <xdr:ext cx="469744" cy="259045"/>
    <xdr:sp macro="" textlink="">
      <xdr:nvSpPr>
        <xdr:cNvPr id="487" name="n_2aveValue【市民会館】&#10;一人当たり面積">
          <a:extLst>
            <a:ext uri="{FF2B5EF4-FFF2-40B4-BE49-F238E27FC236}">
              <a16:creationId xmlns:a16="http://schemas.microsoft.com/office/drawing/2014/main" id="{E6AAE7F7-BF9F-49B7-93E7-41335A16037F}"/>
            </a:ext>
          </a:extLst>
        </xdr:cNvPr>
        <xdr:cNvSpPr txBox="1"/>
      </xdr:nvSpPr>
      <xdr:spPr>
        <a:xfrm>
          <a:off x="8515427" y="185135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1540</xdr:rowOff>
    </xdr:from>
    <xdr:ext cx="469744" cy="259045"/>
    <xdr:sp macro="" textlink="">
      <xdr:nvSpPr>
        <xdr:cNvPr id="488" name="n_3aveValue【市民会館】&#10;一人当たり面積">
          <a:extLst>
            <a:ext uri="{FF2B5EF4-FFF2-40B4-BE49-F238E27FC236}">
              <a16:creationId xmlns:a16="http://schemas.microsoft.com/office/drawing/2014/main" id="{0C899191-7689-4E0A-AB33-AE9302FDC900}"/>
            </a:ext>
          </a:extLst>
        </xdr:cNvPr>
        <xdr:cNvSpPr txBox="1"/>
      </xdr:nvSpPr>
      <xdr:spPr>
        <a:xfrm>
          <a:off x="7626427" y="1851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35069</xdr:rowOff>
    </xdr:from>
    <xdr:ext cx="469744" cy="259045"/>
    <xdr:sp macro="" textlink="">
      <xdr:nvSpPr>
        <xdr:cNvPr id="489" name="n_4aveValue【市民会館】&#10;一人当たり面積">
          <a:extLst>
            <a:ext uri="{FF2B5EF4-FFF2-40B4-BE49-F238E27FC236}">
              <a16:creationId xmlns:a16="http://schemas.microsoft.com/office/drawing/2014/main" id="{F9D408F3-0F59-4E89-9DEA-CEF92FD6B626}"/>
            </a:ext>
          </a:extLst>
        </xdr:cNvPr>
        <xdr:cNvSpPr txBox="1"/>
      </xdr:nvSpPr>
      <xdr:spPr>
        <a:xfrm>
          <a:off x="6737427" y="18551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105</xdr:row>
      <xdr:rowOff>146575</xdr:rowOff>
    </xdr:from>
    <xdr:ext cx="469744" cy="259045"/>
    <xdr:sp macro="" textlink="">
      <xdr:nvSpPr>
        <xdr:cNvPr id="490" name="n_1mainValue【市民会館】&#10;一人当たり面積">
          <a:extLst>
            <a:ext uri="{FF2B5EF4-FFF2-40B4-BE49-F238E27FC236}">
              <a16:creationId xmlns:a16="http://schemas.microsoft.com/office/drawing/2014/main" id="{DD7A8A0C-F4EA-4990-9194-D60E6B1D3C87}"/>
            </a:ext>
          </a:extLst>
        </xdr:cNvPr>
        <xdr:cNvSpPr txBox="1"/>
      </xdr:nvSpPr>
      <xdr:spPr>
        <a:xfrm>
          <a:off x="9391727" y="18148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152671</xdr:rowOff>
    </xdr:from>
    <xdr:ext cx="469744" cy="259045"/>
    <xdr:sp macro="" textlink="">
      <xdr:nvSpPr>
        <xdr:cNvPr id="491" name="n_2mainValue【市民会館】&#10;一人当たり面積">
          <a:extLst>
            <a:ext uri="{FF2B5EF4-FFF2-40B4-BE49-F238E27FC236}">
              <a16:creationId xmlns:a16="http://schemas.microsoft.com/office/drawing/2014/main" id="{D13C8511-6EE6-4A13-994E-BD79D317A3DD}"/>
            </a:ext>
          </a:extLst>
        </xdr:cNvPr>
        <xdr:cNvSpPr txBox="1"/>
      </xdr:nvSpPr>
      <xdr:spPr>
        <a:xfrm>
          <a:off x="8515427" y="18154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158005</xdr:rowOff>
    </xdr:from>
    <xdr:ext cx="469744" cy="259045"/>
    <xdr:sp macro="" textlink="">
      <xdr:nvSpPr>
        <xdr:cNvPr id="492" name="n_3mainValue【市民会館】&#10;一人当たり面積">
          <a:extLst>
            <a:ext uri="{FF2B5EF4-FFF2-40B4-BE49-F238E27FC236}">
              <a16:creationId xmlns:a16="http://schemas.microsoft.com/office/drawing/2014/main" id="{2A4D0A2B-0D07-4FE8-A65D-800F1508885E}"/>
            </a:ext>
          </a:extLst>
        </xdr:cNvPr>
        <xdr:cNvSpPr txBox="1"/>
      </xdr:nvSpPr>
      <xdr:spPr>
        <a:xfrm>
          <a:off x="7626427" y="18160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162577</xdr:rowOff>
    </xdr:from>
    <xdr:ext cx="469744" cy="259045"/>
    <xdr:sp macro="" textlink="">
      <xdr:nvSpPr>
        <xdr:cNvPr id="493" name="n_4mainValue【市民会館】&#10;一人当たり面積">
          <a:extLst>
            <a:ext uri="{FF2B5EF4-FFF2-40B4-BE49-F238E27FC236}">
              <a16:creationId xmlns:a16="http://schemas.microsoft.com/office/drawing/2014/main" id="{70A46E90-5E94-4B14-853C-1EBB5BB51047}"/>
            </a:ext>
          </a:extLst>
        </xdr:cNvPr>
        <xdr:cNvSpPr txBox="1"/>
      </xdr:nvSpPr>
      <xdr:spPr>
        <a:xfrm>
          <a:off x="6737427" y="181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4" name="正方形/長方形 493">
          <a:extLst>
            <a:ext uri="{FF2B5EF4-FFF2-40B4-BE49-F238E27FC236}">
              <a16:creationId xmlns:a16="http://schemas.microsoft.com/office/drawing/2014/main" id="{1644DC44-92E0-4D66-A6E5-9FB2980DC367}"/>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5" name="正方形/長方形 494">
          <a:extLst>
            <a:ext uri="{FF2B5EF4-FFF2-40B4-BE49-F238E27FC236}">
              <a16:creationId xmlns:a16="http://schemas.microsoft.com/office/drawing/2014/main" id="{0AAE18AB-FDBF-48F4-AEBC-22BE2B1727A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6" name="正方形/長方形 495">
          <a:extLst>
            <a:ext uri="{FF2B5EF4-FFF2-40B4-BE49-F238E27FC236}">
              <a16:creationId xmlns:a16="http://schemas.microsoft.com/office/drawing/2014/main" id="{30496CEC-F338-4DD6-8F43-DC8334F815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7" name="正方形/長方形 496">
          <a:extLst>
            <a:ext uri="{FF2B5EF4-FFF2-40B4-BE49-F238E27FC236}">
              <a16:creationId xmlns:a16="http://schemas.microsoft.com/office/drawing/2014/main" id="{7B24F96D-905C-410A-BCB3-DA198587524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8" name="正方形/長方形 497">
          <a:extLst>
            <a:ext uri="{FF2B5EF4-FFF2-40B4-BE49-F238E27FC236}">
              <a16:creationId xmlns:a16="http://schemas.microsoft.com/office/drawing/2014/main" id="{9A324875-3286-49D7-A427-DFB1F101B8E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9" name="正方形/長方形 498">
          <a:extLst>
            <a:ext uri="{FF2B5EF4-FFF2-40B4-BE49-F238E27FC236}">
              <a16:creationId xmlns:a16="http://schemas.microsoft.com/office/drawing/2014/main" id="{2B6263D5-106B-4552-8EAF-86BADE48740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0" name="正方形/長方形 499">
          <a:extLst>
            <a:ext uri="{FF2B5EF4-FFF2-40B4-BE49-F238E27FC236}">
              <a16:creationId xmlns:a16="http://schemas.microsoft.com/office/drawing/2014/main" id="{A9E3B87E-3C81-4562-92D4-597F1FA9C839}"/>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1" name="正方形/長方形 500">
          <a:extLst>
            <a:ext uri="{FF2B5EF4-FFF2-40B4-BE49-F238E27FC236}">
              <a16:creationId xmlns:a16="http://schemas.microsoft.com/office/drawing/2014/main" id="{75597CA5-241E-45C5-9D29-20059833793C}"/>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2" name="テキスト ボックス 501">
          <a:extLst>
            <a:ext uri="{FF2B5EF4-FFF2-40B4-BE49-F238E27FC236}">
              <a16:creationId xmlns:a16="http://schemas.microsoft.com/office/drawing/2014/main" id="{82131738-CB8D-4CF5-B69A-763F1403D0C9}"/>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3" name="直線コネクタ 502">
          <a:extLst>
            <a:ext uri="{FF2B5EF4-FFF2-40B4-BE49-F238E27FC236}">
              <a16:creationId xmlns:a16="http://schemas.microsoft.com/office/drawing/2014/main" id="{4BCF23A4-4173-484F-A25D-C2AD2020AEFA}"/>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4" name="テキスト ボックス 503">
          <a:extLst>
            <a:ext uri="{FF2B5EF4-FFF2-40B4-BE49-F238E27FC236}">
              <a16:creationId xmlns:a16="http://schemas.microsoft.com/office/drawing/2014/main" id="{E2FCB375-2242-42FC-9B62-DD62D3DD3F6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5" name="直線コネクタ 504">
          <a:extLst>
            <a:ext uri="{FF2B5EF4-FFF2-40B4-BE49-F238E27FC236}">
              <a16:creationId xmlns:a16="http://schemas.microsoft.com/office/drawing/2014/main" id="{C898433A-9E90-4CF2-9320-8B7F9F24DE81}"/>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506" name="テキスト ボックス 505">
          <a:extLst>
            <a:ext uri="{FF2B5EF4-FFF2-40B4-BE49-F238E27FC236}">
              <a16:creationId xmlns:a16="http://schemas.microsoft.com/office/drawing/2014/main" id="{F6CA35CB-410B-4B10-BA52-7BD6A1FD53EE}"/>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07" name="直線コネクタ 506">
          <a:extLst>
            <a:ext uri="{FF2B5EF4-FFF2-40B4-BE49-F238E27FC236}">
              <a16:creationId xmlns:a16="http://schemas.microsoft.com/office/drawing/2014/main" id="{788F6F15-1090-4E05-89E9-A5C10D30AEBF}"/>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508" name="テキスト ボックス 507">
          <a:extLst>
            <a:ext uri="{FF2B5EF4-FFF2-40B4-BE49-F238E27FC236}">
              <a16:creationId xmlns:a16="http://schemas.microsoft.com/office/drawing/2014/main" id="{DA970EFB-5611-4A20-AF91-1BB97BBC12DD}"/>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09" name="直線コネクタ 508">
          <a:extLst>
            <a:ext uri="{FF2B5EF4-FFF2-40B4-BE49-F238E27FC236}">
              <a16:creationId xmlns:a16="http://schemas.microsoft.com/office/drawing/2014/main" id="{DBE644DA-8F9C-4F53-B429-D29DF1C90B6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510" name="テキスト ボックス 509">
          <a:extLst>
            <a:ext uri="{FF2B5EF4-FFF2-40B4-BE49-F238E27FC236}">
              <a16:creationId xmlns:a16="http://schemas.microsoft.com/office/drawing/2014/main" id="{1E787FA7-AEAC-402A-B863-62FB48DE8C1A}"/>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1" name="直線コネクタ 510">
          <a:extLst>
            <a:ext uri="{FF2B5EF4-FFF2-40B4-BE49-F238E27FC236}">
              <a16:creationId xmlns:a16="http://schemas.microsoft.com/office/drawing/2014/main" id="{88247404-90EF-4C9C-AAF4-56B2246FA956}"/>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512" name="テキスト ボックス 511">
          <a:extLst>
            <a:ext uri="{FF2B5EF4-FFF2-40B4-BE49-F238E27FC236}">
              <a16:creationId xmlns:a16="http://schemas.microsoft.com/office/drawing/2014/main" id="{DE3D80C3-BE26-435B-AE4E-45DBD9DB5002}"/>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3" name="直線コネクタ 512">
          <a:extLst>
            <a:ext uri="{FF2B5EF4-FFF2-40B4-BE49-F238E27FC236}">
              <a16:creationId xmlns:a16="http://schemas.microsoft.com/office/drawing/2014/main" id="{B3A773CF-0D7E-424C-834C-66A985DE90CE}"/>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514" name="テキスト ボックス 513">
          <a:extLst>
            <a:ext uri="{FF2B5EF4-FFF2-40B4-BE49-F238E27FC236}">
              <a16:creationId xmlns:a16="http://schemas.microsoft.com/office/drawing/2014/main" id="{EC983760-7688-4B5D-AA05-D8588CF91DB4}"/>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5" name="直線コネクタ 514">
          <a:extLst>
            <a:ext uri="{FF2B5EF4-FFF2-40B4-BE49-F238E27FC236}">
              <a16:creationId xmlns:a16="http://schemas.microsoft.com/office/drawing/2014/main" id="{A88C27B7-BAEB-4F1E-AA6E-680DE0E7B307}"/>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516" name="テキスト ボックス 515">
          <a:extLst>
            <a:ext uri="{FF2B5EF4-FFF2-40B4-BE49-F238E27FC236}">
              <a16:creationId xmlns:a16="http://schemas.microsoft.com/office/drawing/2014/main" id="{34A2D55E-CDB0-42DB-BA56-C65DE239EBD7}"/>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FDFBACAB-8821-477A-BBE7-84ACEA0A01C1}"/>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32</xdr:row>
      <xdr:rowOff>139065</xdr:rowOff>
    </xdr:from>
    <xdr:to>
      <xdr:col>85</xdr:col>
      <xdr:colOff>126364</xdr:colOff>
      <xdr:row>42</xdr:row>
      <xdr:rowOff>38100</xdr:rowOff>
    </xdr:to>
    <xdr:cxnSp macro="">
      <xdr:nvCxnSpPr>
        <xdr:cNvPr id="518" name="直線コネクタ 517">
          <a:extLst>
            <a:ext uri="{FF2B5EF4-FFF2-40B4-BE49-F238E27FC236}">
              <a16:creationId xmlns:a16="http://schemas.microsoft.com/office/drawing/2014/main" id="{4DDD1E06-236B-4FAE-A42F-DDD23A37EB05}"/>
            </a:ext>
          </a:extLst>
        </xdr:cNvPr>
        <xdr:cNvCxnSpPr/>
      </xdr:nvCxnSpPr>
      <xdr:spPr>
        <a:xfrm flipV="1">
          <a:off x="16318864" y="5625465"/>
          <a:ext cx="0" cy="16135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E0E6791A-1076-4BE6-A6AE-823C08278EC1}"/>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520" name="直線コネクタ 519">
          <a:extLst>
            <a:ext uri="{FF2B5EF4-FFF2-40B4-BE49-F238E27FC236}">
              <a16:creationId xmlns:a16="http://schemas.microsoft.com/office/drawing/2014/main" id="{6F81C4AF-B86C-432B-A3F1-8337DBC87BCE}"/>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85742</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39CC3057-06A1-4634-ABAA-901F3CD6DF94}"/>
            </a:ext>
          </a:extLst>
        </xdr:cNvPr>
        <xdr:cNvSpPr txBox="1"/>
      </xdr:nvSpPr>
      <xdr:spPr>
        <a:xfrm>
          <a:off x="16357600" y="54006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139065</xdr:rowOff>
    </xdr:from>
    <xdr:to>
      <xdr:col>86</xdr:col>
      <xdr:colOff>25400</xdr:colOff>
      <xdr:row>32</xdr:row>
      <xdr:rowOff>139065</xdr:rowOff>
    </xdr:to>
    <xdr:cxnSp macro="">
      <xdr:nvCxnSpPr>
        <xdr:cNvPr id="522" name="直線コネクタ 521">
          <a:extLst>
            <a:ext uri="{FF2B5EF4-FFF2-40B4-BE49-F238E27FC236}">
              <a16:creationId xmlns:a16="http://schemas.microsoft.com/office/drawing/2014/main" id="{3F2107AA-498E-4998-9957-D136B838327A}"/>
            </a:ext>
          </a:extLst>
        </xdr:cNvPr>
        <xdr:cNvCxnSpPr/>
      </xdr:nvCxnSpPr>
      <xdr:spPr>
        <a:xfrm>
          <a:off x="16230600" y="56254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40022</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63CEAB73-BD3F-44A0-813E-89AFACC10C0A}"/>
            </a:ext>
          </a:extLst>
        </xdr:cNvPr>
        <xdr:cNvSpPr txBox="1"/>
      </xdr:nvSpPr>
      <xdr:spPr>
        <a:xfrm>
          <a:off x="16357600" y="65551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61595</xdr:rowOff>
    </xdr:from>
    <xdr:to>
      <xdr:col>85</xdr:col>
      <xdr:colOff>177800</xdr:colOff>
      <xdr:row>38</xdr:row>
      <xdr:rowOff>163195</xdr:rowOff>
    </xdr:to>
    <xdr:sp macro="" textlink="">
      <xdr:nvSpPr>
        <xdr:cNvPr id="524" name="フローチャート: 判断 523">
          <a:extLst>
            <a:ext uri="{FF2B5EF4-FFF2-40B4-BE49-F238E27FC236}">
              <a16:creationId xmlns:a16="http://schemas.microsoft.com/office/drawing/2014/main" id="{19D04D07-A229-43FE-8C62-AAF95364BB27}"/>
            </a:ext>
          </a:extLst>
        </xdr:cNvPr>
        <xdr:cNvSpPr/>
      </xdr:nvSpPr>
      <xdr:spPr>
        <a:xfrm>
          <a:off x="1626870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27305</xdr:rowOff>
    </xdr:from>
    <xdr:to>
      <xdr:col>81</xdr:col>
      <xdr:colOff>101600</xdr:colOff>
      <xdr:row>38</xdr:row>
      <xdr:rowOff>128905</xdr:rowOff>
    </xdr:to>
    <xdr:sp macro="" textlink="">
      <xdr:nvSpPr>
        <xdr:cNvPr id="525" name="フローチャート: 判断 524">
          <a:extLst>
            <a:ext uri="{FF2B5EF4-FFF2-40B4-BE49-F238E27FC236}">
              <a16:creationId xmlns:a16="http://schemas.microsoft.com/office/drawing/2014/main" id="{87900113-B4A1-4BEC-AC23-6B69CDC409D2}"/>
            </a:ext>
          </a:extLst>
        </xdr:cNvPr>
        <xdr:cNvSpPr/>
      </xdr:nvSpPr>
      <xdr:spPr>
        <a:xfrm>
          <a:off x="15430500" y="6542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2540</xdr:rowOff>
    </xdr:from>
    <xdr:to>
      <xdr:col>76</xdr:col>
      <xdr:colOff>165100</xdr:colOff>
      <xdr:row>38</xdr:row>
      <xdr:rowOff>104140</xdr:rowOff>
    </xdr:to>
    <xdr:sp macro="" textlink="">
      <xdr:nvSpPr>
        <xdr:cNvPr id="526" name="フローチャート: 判断 525">
          <a:extLst>
            <a:ext uri="{FF2B5EF4-FFF2-40B4-BE49-F238E27FC236}">
              <a16:creationId xmlns:a16="http://schemas.microsoft.com/office/drawing/2014/main" id="{FE3F71FF-331D-4176-8AF1-381530F23067}"/>
            </a:ext>
          </a:extLst>
        </xdr:cNvPr>
        <xdr:cNvSpPr/>
      </xdr:nvSpPr>
      <xdr:spPr>
        <a:xfrm>
          <a:off x="14541500" y="651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156845</xdr:rowOff>
    </xdr:from>
    <xdr:to>
      <xdr:col>72</xdr:col>
      <xdr:colOff>38100</xdr:colOff>
      <xdr:row>38</xdr:row>
      <xdr:rowOff>86995</xdr:rowOff>
    </xdr:to>
    <xdr:sp macro="" textlink="">
      <xdr:nvSpPr>
        <xdr:cNvPr id="527" name="フローチャート: 判断 526">
          <a:extLst>
            <a:ext uri="{FF2B5EF4-FFF2-40B4-BE49-F238E27FC236}">
              <a16:creationId xmlns:a16="http://schemas.microsoft.com/office/drawing/2014/main" id="{FC94DD0C-1E42-457F-92B2-B7D1A2AE0142}"/>
            </a:ext>
          </a:extLst>
        </xdr:cNvPr>
        <xdr:cNvSpPr/>
      </xdr:nvSpPr>
      <xdr:spPr>
        <a:xfrm>
          <a:off x="13652500" y="6500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33020</xdr:rowOff>
    </xdr:from>
    <xdr:to>
      <xdr:col>67</xdr:col>
      <xdr:colOff>101600</xdr:colOff>
      <xdr:row>38</xdr:row>
      <xdr:rowOff>134620</xdr:rowOff>
    </xdr:to>
    <xdr:sp macro="" textlink="">
      <xdr:nvSpPr>
        <xdr:cNvPr id="528" name="フローチャート: 判断 527">
          <a:extLst>
            <a:ext uri="{FF2B5EF4-FFF2-40B4-BE49-F238E27FC236}">
              <a16:creationId xmlns:a16="http://schemas.microsoft.com/office/drawing/2014/main" id="{69BD37CA-4B04-42CD-9C49-775C0F1C4C12}"/>
            </a:ext>
          </a:extLst>
        </xdr:cNvPr>
        <xdr:cNvSpPr/>
      </xdr:nvSpPr>
      <xdr:spPr>
        <a:xfrm>
          <a:off x="12763500" y="6548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DF7F3FC-39C5-4A6A-A9AE-6E210C2C2824}"/>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5DEF255C-6532-4E8D-9DC7-ACC5BC867EAB}"/>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4AAE199F-4FF3-4610-A4CB-6F091D5A1F48}"/>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01144AB2-4284-4AAC-851A-26FDFFFA710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9062F8EE-C982-4D11-9A95-2B5AD136A0B1}"/>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35</xdr:row>
      <xdr:rowOff>101600</xdr:rowOff>
    </xdr:from>
    <xdr:to>
      <xdr:col>85</xdr:col>
      <xdr:colOff>177800</xdr:colOff>
      <xdr:row>36</xdr:row>
      <xdr:rowOff>31750</xdr:rowOff>
    </xdr:to>
    <xdr:sp macro="" textlink="">
      <xdr:nvSpPr>
        <xdr:cNvPr id="534" name="楕円 533">
          <a:extLst>
            <a:ext uri="{FF2B5EF4-FFF2-40B4-BE49-F238E27FC236}">
              <a16:creationId xmlns:a16="http://schemas.microsoft.com/office/drawing/2014/main" id="{A3205ADF-8E7E-40C9-A2FE-74D90A68E39C}"/>
            </a:ext>
          </a:extLst>
        </xdr:cNvPr>
        <xdr:cNvSpPr/>
      </xdr:nvSpPr>
      <xdr:spPr>
        <a:xfrm>
          <a:off x="16268700" y="6102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124477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86E92E00-8ABF-48C5-9502-07BB0FEEB448}"/>
            </a:ext>
          </a:extLst>
        </xdr:cNvPr>
        <xdr:cNvSpPr txBox="1"/>
      </xdr:nvSpPr>
      <xdr:spPr>
        <a:xfrm>
          <a:off x="16357600" y="595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35</xdr:row>
      <xdr:rowOff>65405</xdr:rowOff>
    </xdr:from>
    <xdr:to>
      <xdr:col>81</xdr:col>
      <xdr:colOff>101600</xdr:colOff>
      <xdr:row>35</xdr:row>
      <xdr:rowOff>167005</xdr:rowOff>
    </xdr:to>
    <xdr:sp macro="" textlink="">
      <xdr:nvSpPr>
        <xdr:cNvPr id="536" name="楕円 535">
          <a:extLst>
            <a:ext uri="{FF2B5EF4-FFF2-40B4-BE49-F238E27FC236}">
              <a16:creationId xmlns:a16="http://schemas.microsoft.com/office/drawing/2014/main" id="{FA996C21-605B-4770-9F46-5409AA002192}"/>
            </a:ext>
          </a:extLst>
        </xdr:cNvPr>
        <xdr:cNvSpPr/>
      </xdr:nvSpPr>
      <xdr:spPr>
        <a:xfrm>
          <a:off x="15430500" y="6066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35</xdr:row>
      <xdr:rowOff>116205</xdr:rowOff>
    </xdr:from>
    <xdr:to>
      <xdr:col>85</xdr:col>
      <xdr:colOff>127000</xdr:colOff>
      <xdr:row>35</xdr:row>
      <xdr:rowOff>152400</xdr:rowOff>
    </xdr:to>
    <xdr:cxnSp macro="">
      <xdr:nvCxnSpPr>
        <xdr:cNvPr id="537" name="直線コネクタ 536">
          <a:extLst>
            <a:ext uri="{FF2B5EF4-FFF2-40B4-BE49-F238E27FC236}">
              <a16:creationId xmlns:a16="http://schemas.microsoft.com/office/drawing/2014/main" id="{67CF99D8-15E8-46DB-865C-8773BD3FF5E5}"/>
            </a:ext>
          </a:extLst>
        </xdr:cNvPr>
        <xdr:cNvCxnSpPr/>
      </xdr:nvCxnSpPr>
      <xdr:spPr>
        <a:xfrm>
          <a:off x="15481300" y="6116955"/>
          <a:ext cx="8382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29210</xdr:rowOff>
    </xdr:from>
    <xdr:to>
      <xdr:col>76</xdr:col>
      <xdr:colOff>165100</xdr:colOff>
      <xdr:row>35</xdr:row>
      <xdr:rowOff>130810</xdr:rowOff>
    </xdr:to>
    <xdr:sp macro="" textlink="">
      <xdr:nvSpPr>
        <xdr:cNvPr id="538" name="楕円 537">
          <a:extLst>
            <a:ext uri="{FF2B5EF4-FFF2-40B4-BE49-F238E27FC236}">
              <a16:creationId xmlns:a16="http://schemas.microsoft.com/office/drawing/2014/main" id="{10904D1B-3644-4F05-8FF2-E65D5CF854DF}"/>
            </a:ext>
          </a:extLst>
        </xdr:cNvPr>
        <xdr:cNvSpPr/>
      </xdr:nvSpPr>
      <xdr:spPr>
        <a:xfrm>
          <a:off x="14541500" y="602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35</xdr:row>
      <xdr:rowOff>80010</xdr:rowOff>
    </xdr:from>
    <xdr:to>
      <xdr:col>81</xdr:col>
      <xdr:colOff>50800</xdr:colOff>
      <xdr:row>35</xdr:row>
      <xdr:rowOff>116205</xdr:rowOff>
    </xdr:to>
    <xdr:cxnSp macro="">
      <xdr:nvCxnSpPr>
        <xdr:cNvPr id="539" name="直線コネクタ 538">
          <a:extLst>
            <a:ext uri="{FF2B5EF4-FFF2-40B4-BE49-F238E27FC236}">
              <a16:creationId xmlns:a16="http://schemas.microsoft.com/office/drawing/2014/main" id="{E46A2335-754F-42B6-A7F4-A601246D747B}"/>
            </a:ext>
          </a:extLst>
        </xdr:cNvPr>
        <xdr:cNvCxnSpPr/>
      </xdr:nvCxnSpPr>
      <xdr:spPr>
        <a:xfrm>
          <a:off x="14592300" y="6080760"/>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158750</xdr:rowOff>
    </xdr:from>
    <xdr:to>
      <xdr:col>72</xdr:col>
      <xdr:colOff>38100</xdr:colOff>
      <xdr:row>35</xdr:row>
      <xdr:rowOff>88900</xdr:rowOff>
    </xdr:to>
    <xdr:sp macro="" textlink="">
      <xdr:nvSpPr>
        <xdr:cNvPr id="540" name="楕円 539">
          <a:extLst>
            <a:ext uri="{FF2B5EF4-FFF2-40B4-BE49-F238E27FC236}">
              <a16:creationId xmlns:a16="http://schemas.microsoft.com/office/drawing/2014/main" id="{20D9DDA3-5A3F-40C0-AAF5-66649574F961}"/>
            </a:ext>
          </a:extLst>
        </xdr:cNvPr>
        <xdr:cNvSpPr/>
      </xdr:nvSpPr>
      <xdr:spPr>
        <a:xfrm>
          <a:off x="13652500" y="5988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35</xdr:row>
      <xdr:rowOff>38100</xdr:rowOff>
    </xdr:from>
    <xdr:to>
      <xdr:col>76</xdr:col>
      <xdr:colOff>114300</xdr:colOff>
      <xdr:row>35</xdr:row>
      <xdr:rowOff>80010</xdr:rowOff>
    </xdr:to>
    <xdr:cxnSp macro="">
      <xdr:nvCxnSpPr>
        <xdr:cNvPr id="541" name="直線コネクタ 540">
          <a:extLst>
            <a:ext uri="{FF2B5EF4-FFF2-40B4-BE49-F238E27FC236}">
              <a16:creationId xmlns:a16="http://schemas.microsoft.com/office/drawing/2014/main" id="{7FAF788E-EF55-4515-96F8-ADB6C98F8902}"/>
            </a:ext>
          </a:extLst>
        </xdr:cNvPr>
        <xdr:cNvCxnSpPr/>
      </xdr:nvCxnSpPr>
      <xdr:spPr>
        <a:xfrm>
          <a:off x="13703300" y="6038850"/>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34</xdr:row>
      <xdr:rowOff>101600</xdr:rowOff>
    </xdr:from>
    <xdr:to>
      <xdr:col>67</xdr:col>
      <xdr:colOff>101600</xdr:colOff>
      <xdr:row>35</xdr:row>
      <xdr:rowOff>31750</xdr:rowOff>
    </xdr:to>
    <xdr:sp macro="" textlink="">
      <xdr:nvSpPr>
        <xdr:cNvPr id="542" name="楕円 541">
          <a:extLst>
            <a:ext uri="{FF2B5EF4-FFF2-40B4-BE49-F238E27FC236}">
              <a16:creationId xmlns:a16="http://schemas.microsoft.com/office/drawing/2014/main" id="{A4BF74D2-2D1C-44E5-9263-AD4A96A9CA5D}"/>
            </a:ext>
          </a:extLst>
        </xdr:cNvPr>
        <xdr:cNvSpPr/>
      </xdr:nvSpPr>
      <xdr:spPr>
        <a:xfrm>
          <a:off x="12763500" y="5930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152400</xdr:rowOff>
    </xdr:from>
    <xdr:to>
      <xdr:col>71</xdr:col>
      <xdr:colOff>177800</xdr:colOff>
      <xdr:row>35</xdr:row>
      <xdr:rowOff>38100</xdr:rowOff>
    </xdr:to>
    <xdr:cxnSp macro="">
      <xdr:nvCxnSpPr>
        <xdr:cNvPr id="543" name="直線コネクタ 542">
          <a:extLst>
            <a:ext uri="{FF2B5EF4-FFF2-40B4-BE49-F238E27FC236}">
              <a16:creationId xmlns:a16="http://schemas.microsoft.com/office/drawing/2014/main" id="{1B90A333-0A0B-4823-88E4-5CFFC37CA1F3}"/>
            </a:ext>
          </a:extLst>
        </xdr:cNvPr>
        <xdr:cNvCxnSpPr/>
      </xdr:nvCxnSpPr>
      <xdr:spPr>
        <a:xfrm>
          <a:off x="12814300" y="59817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120032</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75027CEB-5944-4BB1-B78A-6940BFE3D962}"/>
            </a:ext>
          </a:extLst>
        </xdr:cNvPr>
        <xdr:cNvSpPr txBox="1"/>
      </xdr:nvSpPr>
      <xdr:spPr>
        <a:xfrm>
          <a:off x="152660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95267</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9A87902D-8E5A-4E52-BD8F-1EEE73E9D29C}"/>
            </a:ext>
          </a:extLst>
        </xdr:cNvPr>
        <xdr:cNvSpPr txBox="1"/>
      </xdr:nvSpPr>
      <xdr:spPr>
        <a:xfrm>
          <a:off x="14389744" y="6610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78122</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012ADA13-4596-4392-944E-32E8D3248207}"/>
            </a:ext>
          </a:extLst>
        </xdr:cNvPr>
        <xdr:cNvSpPr txBox="1"/>
      </xdr:nvSpPr>
      <xdr:spPr>
        <a:xfrm>
          <a:off x="13500744" y="6593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125747</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978052A1-9628-4588-91AB-00DCB84AF9F4}"/>
            </a:ext>
          </a:extLst>
        </xdr:cNvPr>
        <xdr:cNvSpPr txBox="1"/>
      </xdr:nvSpPr>
      <xdr:spPr>
        <a:xfrm>
          <a:off x="12611744" y="6640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34</xdr:row>
      <xdr:rowOff>12082</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4A4FB9BD-2F7F-4033-BC26-2B6800D72179}"/>
            </a:ext>
          </a:extLst>
        </xdr:cNvPr>
        <xdr:cNvSpPr txBox="1"/>
      </xdr:nvSpPr>
      <xdr:spPr>
        <a:xfrm>
          <a:off x="15266044" y="58413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147337</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3B32C05E-917B-438B-AB21-9D91B4D6BBBF}"/>
            </a:ext>
          </a:extLst>
        </xdr:cNvPr>
        <xdr:cNvSpPr txBox="1"/>
      </xdr:nvSpPr>
      <xdr:spPr>
        <a:xfrm>
          <a:off x="14389744" y="5805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33</xdr:row>
      <xdr:rowOff>105427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8E8399FA-683A-427D-8DE1-31CBF9252664}"/>
            </a:ext>
          </a:extLst>
        </xdr:cNvPr>
        <xdr:cNvSpPr txBox="1"/>
      </xdr:nvSpPr>
      <xdr:spPr>
        <a:xfrm>
          <a:off x="13500744" y="5763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33</xdr:row>
      <xdr:rowOff>48277</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9DBD674D-169A-4488-A4FD-705C0A617504}"/>
            </a:ext>
          </a:extLst>
        </xdr:cNvPr>
        <xdr:cNvSpPr txBox="1"/>
      </xdr:nvSpPr>
      <xdr:spPr>
        <a:xfrm>
          <a:off x="12611744" y="5706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8E41F2C7-DAC0-4613-956F-80A05F69547A}"/>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D066A6BD-58B6-48BF-ADDD-FBD259A9CF8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30F86E9A-D72A-4E14-B7F9-149A8473BF9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FD79F628-3FCF-4C20-A324-A2AF9F3FB67F}"/>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99F5CA71-8407-4443-B539-F2EDF0F69DFB}"/>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6CB320BE-AD5C-42AE-B698-2106E4B3E97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82FE10E1-3FA0-4BF1-BA1B-E871640FD350}"/>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F236E018-6735-4EAF-841E-E4B95440FEA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164D58FB-512B-4E5F-B2E3-6500321DAB80}"/>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15A227AC-F3C1-4BBC-B9E9-F14B49C8ED89}"/>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92528</xdr:rowOff>
    </xdr:from>
    <xdr:to>
      <xdr:col>120</xdr:col>
      <xdr:colOff>114300</xdr:colOff>
      <xdr:row>42</xdr:row>
      <xdr:rowOff>92528</xdr:rowOff>
    </xdr:to>
    <xdr:cxnSp macro="">
      <xdr:nvCxnSpPr>
        <xdr:cNvPr id="562" name="直線コネクタ 561">
          <a:extLst>
            <a:ext uri="{FF2B5EF4-FFF2-40B4-BE49-F238E27FC236}">
              <a16:creationId xmlns:a16="http://schemas.microsoft.com/office/drawing/2014/main" id="{F971CCD3-8D8F-47BA-8201-C666334C6A78}"/>
            </a:ext>
          </a:extLst>
        </xdr:cNvPr>
        <xdr:cNvCxnSpPr/>
      </xdr:nvCxnSpPr>
      <xdr:spPr>
        <a:xfrm>
          <a:off x="18288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121755</xdr:rowOff>
    </xdr:from>
    <xdr:ext cx="248786" cy="259045"/>
    <xdr:sp macro="" textlink="">
      <xdr:nvSpPr>
        <xdr:cNvPr id="563" name="テキスト ボックス 562">
          <a:extLst>
            <a:ext uri="{FF2B5EF4-FFF2-40B4-BE49-F238E27FC236}">
              <a16:creationId xmlns:a16="http://schemas.microsoft.com/office/drawing/2014/main" id="{B3645256-3006-463D-8A2E-9310240DD20B}"/>
            </a:ext>
          </a:extLst>
        </xdr:cNvPr>
        <xdr:cNvSpPr txBox="1"/>
      </xdr:nvSpPr>
      <xdr:spPr>
        <a:xfrm>
          <a:off x="18039214" y="715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108857</xdr:rowOff>
    </xdr:from>
    <xdr:to>
      <xdr:col>120</xdr:col>
      <xdr:colOff>114300</xdr:colOff>
      <xdr:row>40</xdr:row>
      <xdr:rowOff>108857</xdr:rowOff>
    </xdr:to>
    <xdr:cxnSp macro="">
      <xdr:nvCxnSpPr>
        <xdr:cNvPr id="564" name="直線コネクタ 563">
          <a:extLst>
            <a:ext uri="{FF2B5EF4-FFF2-40B4-BE49-F238E27FC236}">
              <a16:creationId xmlns:a16="http://schemas.microsoft.com/office/drawing/2014/main" id="{5212EC4C-089D-4A44-8158-240C6B1EB601}"/>
            </a:ext>
          </a:extLst>
        </xdr:cNvPr>
        <xdr:cNvCxnSpPr/>
      </xdr:nvCxnSpPr>
      <xdr:spPr>
        <a:xfrm>
          <a:off x="18288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138084</xdr:rowOff>
    </xdr:from>
    <xdr:ext cx="595419" cy="259045"/>
    <xdr:sp macro="" textlink="">
      <xdr:nvSpPr>
        <xdr:cNvPr id="565" name="テキスト ボックス 564">
          <a:extLst>
            <a:ext uri="{FF2B5EF4-FFF2-40B4-BE49-F238E27FC236}">
              <a16:creationId xmlns:a16="http://schemas.microsoft.com/office/drawing/2014/main" id="{CEF679D0-DB1C-4465-AC20-F2CC36AC7603}"/>
            </a:ext>
          </a:extLst>
        </xdr:cNvPr>
        <xdr:cNvSpPr txBox="1"/>
      </xdr:nvSpPr>
      <xdr:spPr>
        <a:xfrm>
          <a:off x="17692581" y="682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38</xdr:row>
      <xdr:rowOff>125185</xdr:rowOff>
    </xdr:from>
    <xdr:to>
      <xdr:col>120</xdr:col>
      <xdr:colOff>114300</xdr:colOff>
      <xdr:row>38</xdr:row>
      <xdr:rowOff>125185</xdr:rowOff>
    </xdr:to>
    <xdr:cxnSp macro="">
      <xdr:nvCxnSpPr>
        <xdr:cNvPr id="566" name="直線コネクタ 565">
          <a:extLst>
            <a:ext uri="{FF2B5EF4-FFF2-40B4-BE49-F238E27FC236}">
              <a16:creationId xmlns:a16="http://schemas.microsoft.com/office/drawing/2014/main" id="{15FE9B07-4729-43FE-8433-4E3ABDE01CB0}"/>
            </a:ext>
          </a:extLst>
        </xdr:cNvPr>
        <xdr:cNvCxnSpPr/>
      </xdr:nvCxnSpPr>
      <xdr:spPr>
        <a:xfrm>
          <a:off x="18288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37</xdr:row>
      <xdr:rowOff>154412</xdr:rowOff>
    </xdr:from>
    <xdr:ext cx="595419" cy="259045"/>
    <xdr:sp macro="" textlink="">
      <xdr:nvSpPr>
        <xdr:cNvPr id="567" name="テキスト ボックス 566">
          <a:extLst>
            <a:ext uri="{FF2B5EF4-FFF2-40B4-BE49-F238E27FC236}">
              <a16:creationId xmlns:a16="http://schemas.microsoft.com/office/drawing/2014/main" id="{99F992D1-F40F-425A-AC82-A8F65CB6C681}"/>
            </a:ext>
          </a:extLst>
        </xdr:cNvPr>
        <xdr:cNvSpPr txBox="1"/>
      </xdr:nvSpPr>
      <xdr:spPr>
        <a:xfrm>
          <a:off x="17692581" y="649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141514</xdr:rowOff>
    </xdr:from>
    <xdr:to>
      <xdr:col>120</xdr:col>
      <xdr:colOff>114300</xdr:colOff>
      <xdr:row>36</xdr:row>
      <xdr:rowOff>141514</xdr:rowOff>
    </xdr:to>
    <xdr:cxnSp macro="">
      <xdr:nvCxnSpPr>
        <xdr:cNvPr id="568" name="直線コネクタ 567">
          <a:extLst>
            <a:ext uri="{FF2B5EF4-FFF2-40B4-BE49-F238E27FC236}">
              <a16:creationId xmlns:a16="http://schemas.microsoft.com/office/drawing/2014/main" id="{1A23E807-D83F-42B7-A4EA-61A9F8FA0AC1}"/>
            </a:ext>
          </a:extLst>
        </xdr:cNvPr>
        <xdr:cNvCxnSpPr/>
      </xdr:nvCxnSpPr>
      <xdr:spPr>
        <a:xfrm>
          <a:off x="18288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170741</xdr:rowOff>
    </xdr:from>
    <xdr:ext cx="595419" cy="259045"/>
    <xdr:sp macro="" textlink="">
      <xdr:nvSpPr>
        <xdr:cNvPr id="569" name="テキスト ボックス 568">
          <a:extLst>
            <a:ext uri="{FF2B5EF4-FFF2-40B4-BE49-F238E27FC236}">
              <a16:creationId xmlns:a16="http://schemas.microsoft.com/office/drawing/2014/main" id="{D3D265A5-D663-4314-AA9B-F304F6245215}"/>
            </a:ext>
          </a:extLst>
        </xdr:cNvPr>
        <xdr:cNvSpPr txBox="1"/>
      </xdr:nvSpPr>
      <xdr:spPr>
        <a:xfrm>
          <a:off x="17692581" y="6171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157843</xdr:rowOff>
    </xdr:from>
    <xdr:to>
      <xdr:col>120</xdr:col>
      <xdr:colOff>114300</xdr:colOff>
      <xdr:row>34</xdr:row>
      <xdr:rowOff>157843</xdr:rowOff>
    </xdr:to>
    <xdr:cxnSp macro="">
      <xdr:nvCxnSpPr>
        <xdr:cNvPr id="570" name="直線コネクタ 569">
          <a:extLst>
            <a:ext uri="{FF2B5EF4-FFF2-40B4-BE49-F238E27FC236}">
              <a16:creationId xmlns:a16="http://schemas.microsoft.com/office/drawing/2014/main" id="{2D62AA1F-0E1E-4A45-B8E1-DB8D86444C80}"/>
            </a:ext>
          </a:extLst>
        </xdr:cNvPr>
        <xdr:cNvCxnSpPr/>
      </xdr:nvCxnSpPr>
      <xdr:spPr>
        <a:xfrm>
          <a:off x="18288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15620</xdr:rowOff>
    </xdr:from>
    <xdr:ext cx="595419" cy="259045"/>
    <xdr:sp macro="" textlink="">
      <xdr:nvSpPr>
        <xdr:cNvPr id="571" name="テキスト ボックス 570">
          <a:extLst>
            <a:ext uri="{FF2B5EF4-FFF2-40B4-BE49-F238E27FC236}">
              <a16:creationId xmlns:a16="http://schemas.microsoft.com/office/drawing/2014/main" id="{7CC30D09-8816-4FFB-BE7A-A1E989831F34}"/>
            </a:ext>
          </a:extLst>
        </xdr:cNvPr>
        <xdr:cNvSpPr txBox="1"/>
      </xdr:nvSpPr>
      <xdr:spPr>
        <a:xfrm>
          <a:off x="17692581" y="584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2722</xdr:rowOff>
    </xdr:from>
    <xdr:to>
      <xdr:col>120</xdr:col>
      <xdr:colOff>114300</xdr:colOff>
      <xdr:row>33</xdr:row>
      <xdr:rowOff>2722</xdr:rowOff>
    </xdr:to>
    <xdr:cxnSp macro="">
      <xdr:nvCxnSpPr>
        <xdr:cNvPr id="572" name="直線コネクタ 571">
          <a:extLst>
            <a:ext uri="{FF2B5EF4-FFF2-40B4-BE49-F238E27FC236}">
              <a16:creationId xmlns:a16="http://schemas.microsoft.com/office/drawing/2014/main" id="{F25C4953-15DF-4C94-BD6C-3097F3967B4A}"/>
            </a:ext>
          </a:extLst>
        </xdr:cNvPr>
        <xdr:cNvCxnSpPr/>
      </xdr:nvCxnSpPr>
      <xdr:spPr>
        <a:xfrm>
          <a:off x="18288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31949</xdr:rowOff>
    </xdr:from>
    <xdr:ext cx="595419" cy="259045"/>
    <xdr:sp macro="" textlink="">
      <xdr:nvSpPr>
        <xdr:cNvPr id="573" name="テキスト ボックス 572">
          <a:extLst>
            <a:ext uri="{FF2B5EF4-FFF2-40B4-BE49-F238E27FC236}">
              <a16:creationId xmlns:a16="http://schemas.microsoft.com/office/drawing/2014/main" id="{729D7117-E732-4D08-AE55-B210AB842E75}"/>
            </a:ext>
          </a:extLst>
        </xdr:cNvPr>
        <xdr:cNvSpPr txBox="1"/>
      </xdr:nvSpPr>
      <xdr:spPr>
        <a:xfrm>
          <a:off x="17692581" y="551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4" name="直線コネクタ 573">
          <a:extLst>
            <a:ext uri="{FF2B5EF4-FFF2-40B4-BE49-F238E27FC236}">
              <a16:creationId xmlns:a16="http://schemas.microsoft.com/office/drawing/2014/main" id="{6F3F82ED-FF4E-430D-89D6-8481882955A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75" name="テキスト ボックス 574">
          <a:extLst>
            <a:ext uri="{FF2B5EF4-FFF2-40B4-BE49-F238E27FC236}">
              <a16:creationId xmlns:a16="http://schemas.microsoft.com/office/drawing/2014/main" id="{0522E8B9-0FBD-4C93-9746-13844CBB2FF7}"/>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6" name="【一般廃棄物処理施設】&#10;一人当たり有形固定資産（償却資産）額グラフ枠">
          <a:extLst>
            <a:ext uri="{FF2B5EF4-FFF2-40B4-BE49-F238E27FC236}">
              <a16:creationId xmlns:a16="http://schemas.microsoft.com/office/drawing/2014/main" id="{2C8B0781-3678-4737-9DB6-22CCAABA69B5}"/>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38941</xdr:rowOff>
    </xdr:from>
    <xdr:to>
      <xdr:col>116</xdr:col>
      <xdr:colOff>62864</xdr:colOff>
      <xdr:row>42</xdr:row>
      <xdr:rowOff>84103</xdr:rowOff>
    </xdr:to>
    <xdr:cxnSp macro="">
      <xdr:nvCxnSpPr>
        <xdr:cNvPr id="577" name="直線コネクタ 576">
          <a:extLst>
            <a:ext uri="{FF2B5EF4-FFF2-40B4-BE49-F238E27FC236}">
              <a16:creationId xmlns:a16="http://schemas.microsoft.com/office/drawing/2014/main" id="{C943B7C7-3BC8-4906-A9B8-D297ECC0196A}"/>
            </a:ext>
          </a:extLst>
        </xdr:cNvPr>
        <xdr:cNvCxnSpPr/>
      </xdr:nvCxnSpPr>
      <xdr:spPr>
        <a:xfrm flipV="1">
          <a:off x="22160864" y="5696791"/>
          <a:ext cx="0" cy="1588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87930</xdr:rowOff>
    </xdr:from>
    <xdr:ext cx="469744" cy="259045"/>
    <xdr:sp macro="" textlink="">
      <xdr:nvSpPr>
        <xdr:cNvPr id="578" name="【一般廃棄物処理施設】&#10;一人当たり有形固定資産（償却資産）額最小値テキスト">
          <a:extLst>
            <a:ext uri="{FF2B5EF4-FFF2-40B4-BE49-F238E27FC236}">
              <a16:creationId xmlns:a16="http://schemas.microsoft.com/office/drawing/2014/main" id="{95261ABD-2C20-4BC3-A42E-3EA3DB793F28}"/>
            </a:ext>
          </a:extLst>
        </xdr:cNvPr>
        <xdr:cNvSpPr txBox="1"/>
      </xdr:nvSpPr>
      <xdr:spPr>
        <a:xfrm>
          <a:off x="22199600" y="7288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84103</xdr:rowOff>
    </xdr:from>
    <xdr:to>
      <xdr:col>116</xdr:col>
      <xdr:colOff>152400</xdr:colOff>
      <xdr:row>42</xdr:row>
      <xdr:rowOff>84103</xdr:rowOff>
    </xdr:to>
    <xdr:cxnSp macro="">
      <xdr:nvCxnSpPr>
        <xdr:cNvPr id="579" name="直線コネクタ 578">
          <a:extLst>
            <a:ext uri="{FF2B5EF4-FFF2-40B4-BE49-F238E27FC236}">
              <a16:creationId xmlns:a16="http://schemas.microsoft.com/office/drawing/2014/main" id="{C85E7187-FDEE-48C9-B3BF-A9EB658BC95D}"/>
            </a:ext>
          </a:extLst>
        </xdr:cNvPr>
        <xdr:cNvCxnSpPr/>
      </xdr:nvCxnSpPr>
      <xdr:spPr>
        <a:xfrm>
          <a:off x="22072600" y="7285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157068</xdr:rowOff>
    </xdr:from>
    <xdr:ext cx="599010" cy="259045"/>
    <xdr:sp macro="" textlink="">
      <xdr:nvSpPr>
        <xdr:cNvPr id="580" name="【一般廃棄物処理施設】&#10;一人当たり有形固定資産（償却資産）額最大値テキスト">
          <a:extLst>
            <a:ext uri="{FF2B5EF4-FFF2-40B4-BE49-F238E27FC236}">
              <a16:creationId xmlns:a16="http://schemas.microsoft.com/office/drawing/2014/main" id="{F004BB7B-E0E5-44EC-80CB-D1DDF44E4575}"/>
            </a:ext>
          </a:extLst>
        </xdr:cNvPr>
        <xdr:cNvSpPr txBox="1"/>
      </xdr:nvSpPr>
      <xdr:spPr>
        <a:xfrm>
          <a:off x="22199600" y="547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488,909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38941</xdr:rowOff>
    </xdr:from>
    <xdr:to>
      <xdr:col>116</xdr:col>
      <xdr:colOff>152400</xdr:colOff>
      <xdr:row>33</xdr:row>
      <xdr:rowOff>38941</xdr:rowOff>
    </xdr:to>
    <xdr:cxnSp macro="">
      <xdr:nvCxnSpPr>
        <xdr:cNvPr id="581" name="直線コネクタ 580">
          <a:extLst>
            <a:ext uri="{FF2B5EF4-FFF2-40B4-BE49-F238E27FC236}">
              <a16:creationId xmlns:a16="http://schemas.microsoft.com/office/drawing/2014/main" id="{12C38F9B-1C61-411D-9F96-C72AF9883BFF}"/>
            </a:ext>
          </a:extLst>
        </xdr:cNvPr>
        <xdr:cNvCxnSpPr/>
      </xdr:nvCxnSpPr>
      <xdr:spPr>
        <a:xfrm>
          <a:off x="22072600" y="5696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141160</xdr:rowOff>
    </xdr:from>
    <xdr:ext cx="599010" cy="259045"/>
    <xdr:sp macro="" textlink="">
      <xdr:nvSpPr>
        <xdr:cNvPr id="582" name="【一般廃棄物処理施設】&#10;一人当たり有形固定資産（償却資産）額平均値テキスト">
          <a:extLst>
            <a:ext uri="{FF2B5EF4-FFF2-40B4-BE49-F238E27FC236}">
              <a16:creationId xmlns:a16="http://schemas.microsoft.com/office/drawing/2014/main" id="{45E10D3C-8ED7-41E0-985E-3325AB0FFB4F}"/>
            </a:ext>
          </a:extLst>
        </xdr:cNvPr>
        <xdr:cNvSpPr txBox="1"/>
      </xdr:nvSpPr>
      <xdr:spPr>
        <a:xfrm>
          <a:off x="22199600" y="682771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162733</xdr:rowOff>
    </xdr:from>
    <xdr:to>
      <xdr:col>116</xdr:col>
      <xdr:colOff>114300</xdr:colOff>
      <xdr:row>40</xdr:row>
      <xdr:rowOff>92883</xdr:rowOff>
    </xdr:to>
    <xdr:sp macro="" textlink="">
      <xdr:nvSpPr>
        <xdr:cNvPr id="583" name="フローチャート: 判断 582">
          <a:extLst>
            <a:ext uri="{FF2B5EF4-FFF2-40B4-BE49-F238E27FC236}">
              <a16:creationId xmlns:a16="http://schemas.microsoft.com/office/drawing/2014/main" id="{BBFFAAB8-DEC9-4D58-9721-043F774AD5CF}"/>
            </a:ext>
          </a:extLst>
        </xdr:cNvPr>
        <xdr:cNvSpPr/>
      </xdr:nvSpPr>
      <xdr:spPr>
        <a:xfrm>
          <a:off x="22110700" y="6849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2713</xdr:rowOff>
    </xdr:from>
    <xdr:to>
      <xdr:col>112</xdr:col>
      <xdr:colOff>38100</xdr:colOff>
      <xdr:row>40</xdr:row>
      <xdr:rowOff>104313</xdr:rowOff>
    </xdr:to>
    <xdr:sp macro="" textlink="">
      <xdr:nvSpPr>
        <xdr:cNvPr id="584" name="フローチャート: 判断 583">
          <a:extLst>
            <a:ext uri="{FF2B5EF4-FFF2-40B4-BE49-F238E27FC236}">
              <a16:creationId xmlns:a16="http://schemas.microsoft.com/office/drawing/2014/main" id="{6654AE2C-CBED-4FC2-A6BC-A6E832EC564F}"/>
            </a:ext>
          </a:extLst>
        </xdr:cNvPr>
        <xdr:cNvSpPr/>
      </xdr:nvSpPr>
      <xdr:spPr>
        <a:xfrm>
          <a:off x="21272500" y="686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4425</xdr:rowOff>
    </xdr:from>
    <xdr:to>
      <xdr:col>107</xdr:col>
      <xdr:colOff>101600</xdr:colOff>
      <xdr:row>40</xdr:row>
      <xdr:rowOff>106025</xdr:rowOff>
    </xdr:to>
    <xdr:sp macro="" textlink="">
      <xdr:nvSpPr>
        <xdr:cNvPr id="585" name="フローチャート: 判断 584">
          <a:extLst>
            <a:ext uri="{FF2B5EF4-FFF2-40B4-BE49-F238E27FC236}">
              <a16:creationId xmlns:a16="http://schemas.microsoft.com/office/drawing/2014/main" id="{797D975C-62DE-42EA-B0AD-E655277448B6}"/>
            </a:ext>
          </a:extLst>
        </xdr:cNvPr>
        <xdr:cNvSpPr/>
      </xdr:nvSpPr>
      <xdr:spPr>
        <a:xfrm>
          <a:off x="20383500" y="6862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157283</xdr:rowOff>
    </xdr:from>
    <xdr:to>
      <xdr:col>102</xdr:col>
      <xdr:colOff>165100</xdr:colOff>
      <xdr:row>40</xdr:row>
      <xdr:rowOff>87433</xdr:rowOff>
    </xdr:to>
    <xdr:sp macro="" textlink="">
      <xdr:nvSpPr>
        <xdr:cNvPr id="586" name="フローチャート: 判断 585">
          <a:extLst>
            <a:ext uri="{FF2B5EF4-FFF2-40B4-BE49-F238E27FC236}">
              <a16:creationId xmlns:a16="http://schemas.microsoft.com/office/drawing/2014/main" id="{FF7A9B1D-572F-4EA6-84C5-564D04DA5A99}"/>
            </a:ext>
          </a:extLst>
        </xdr:cNvPr>
        <xdr:cNvSpPr/>
      </xdr:nvSpPr>
      <xdr:spPr>
        <a:xfrm>
          <a:off x="19494500" y="6843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11508</xdr:rowOff>
    </xdr:from>
    <xdr:to>
      <xdr:col>98</xdr:col>
      <xdr:colOff>38100</xdr:colOff>
      <xdr:row>40</xdr:row>
      <xdr:rowOff>113108</xdr:rowOff>
    </xdr:to>
    <xdr:sp macro="" textlink="">
      <xdr:nvSpPr>
        <xdr:cNvPr id="587" name="フローチャート: 判断 586">
          <a:extLst>
            <a:ext uri="{FF2B5EF4-FFF2-40B4-BE49-F238E27FC236}">
              <a16:creationId xmlns:a16="http://schemas.microsoft.com/office/drawing/2014/main" id="{456A4E42-F522-42F0-8964-FE61A100645D}"/>
            </a:ext>
          </a:extLst>
        </xdr:cNvPr>
        <xdr:cNvSpPr/>
      </xdr:nvSpPr>
      <xdr:spPr>
        <a:xfrm>
          <a:off x="18605500" y="6869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8" name="テキスト ボックス 587">
          <a:extLst>
            <a:ext uri="{FF2B5EF4-FFF2-40B4-BE49-F238E27FC236}">
              <a16:creationId xmlns:a16="http://schemas.microsoft.com/office/drawing/2014/main" id="{D6CD958F-2DFA-49F6-9445-FB3ADC05F58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9" name="テキスト ボックス 588">
          <a:extLst>
            <a:ext uri="{FF2B5EF4-FFF2-40B4-BE49-F238E27FC236}">
              <a16:creationId xmlns:a16="http://schemas.microsoft.com/office/drawing/2014/main" id="{7E3649CA-3A35-4F1B-AAF3-851230CF7D52}"/>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90" name="テキスト ボックス 589">
          <a:extLst>
            <a:ext uri="{FF2B5EF4-FFF2-40B4-BE49-F238E27FC236}">
              <a16:creationId xmlns:a16="http://schemas.microsoft.com/office/drawing/2014/main" id="{EB1FB7A7-8B87-4643-8293-B711D5EBACD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91" name="テキスト ボックス 590">
          <a:extLst>
            <a:ext uri="{FF2B5EF4-FFF2-40B4-BE49-F238E27FC236}">
              <a16:creationId xmlns:a16="http://schemas.microsoft.com/office/drawing/2014/main" id="{E4BF5C0C-124E-489E-86A9-694A8C094E85}"/>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92" name="テキスト ボックス 591">
          <a:extLst>
            <a:ext uri="{FF2B5EF4-FFF2-40B4-BE49-F238E27FC236}">
              <a16:creationId xmlns:a16="http://schemas.microsoft.com/office/drawing/2014/main" id="{4FC4E828-9280-4BC3-87E6-C5F2A2FCFD0E}"/>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32</xdr:row>
      <xdr:rowOff>159591</xdr:rowOff>
    </xdr:from>
    <xdr:to>
      <xdr:col>116</xdr:col>
      <xdr:colOff>114300</xdr:colOff>
      <xdr:row>33</xdr:row>
      <xdr:rowOff>89741</xdr:rowOff>
    </xdr:to>
    <xdr:sp macro="" textlink="">
      <xdr:nvSpPr>
        <xdr:cNvPr id="593" name="楕円 592">
          <a:extLst>
            <a:ext uri="{FF2B5EF4-FFF2-40B4-BE49-F238E27FC236}">
              <a16:creationId xmlns:a16="http://schemas.microsoft.com/office/drawing/2014/main" id="{835B9409-C08A-4355-A9C5-72FEF34A7475}"/>
            </a:ext>
          </a:extLst>
        </xdr:cNvPr>
        <xdr:cNvSpPr/>
      </xdr:nvSpPr>
      <xdr:spPr>
        <a:xfrm>
          <a:off x="22110700" y="5645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32</xdr:row>
      <xdr:rowOff>112618</xdr:rowOff>
    </xdr:from>
    <xdr:ext cx="599010" cy="259045"/>
    <xdr:sp macro="" textlink="">
      <xdr:nvSpPr>
        <xdr:cNvPr id="594" name="【一般廃棄物処理施設】&#10;一人当たり有形固定資産（償却資産）額該当値テキスト">
          <a:extLst>
            <a:ext uri="{FF2B5EF4-FFF2-40B4-BE49-F238E27FC236}">
              <a16:creationId xmlns:a16="http://schemas.microsoft.com/office/drawing/2014/main" id="{5CF292F9-EF6E-491C-B682-8B3E67785631}"/>
            </a:ext>
          </a:extLst>
        </xdr:cNvPr>
        <xdr:cNvSpPr txBox="1"/>
      </xdr:nvSpPr>
      <xdr:spPr>
        <a:xfrm>
          <a:off x="22199600" y="559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488,909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60934</xdr:rowOff>
    </xdr:from>
    <xdr:to>
      <xdr:col>112</xdr:col>
      <xdr:colOff>38100</xdr:colOff>
      <xdr:row>33</xdr:row>
      <xdr:rowOff>162534</xdr:rowOff>
    </xdr:to>
    <xdr:sp macro="" textlink="">
      <xdr:nvSpPr>
        <xdr:cNvPr id="595" name="楕円 594">
          <a:extLst>
            <a:ext uri="{FF2B5EF4-FFF2-40B4-BE49-F238E27FC236}">
              <a16:creationId xmlns:a16="http://schemas.microsoft.com/office/drawing/2014/main" id="{09525071-A6F9-447A-A19C-6BC700F4EF73}"/>
            </a:ext>
          </a:extLst>
        </xdr:cNvPr>
        <xdr:cNvSpPr/>
      </xdr:nvSpPr>
      <xdr:spPr>
        <a:xfrm>
          <a:off x="21272500" y="5718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38941</xdr:rowOff>
    </xdr:from>
    <xdr:to>
      <xdr:col>116</xdr:col>
      <xdr:colOff>63500</xdr:colOff>
      <xdr:row>33</xdr:row>
      <xdr:rowOff>111734</xdr:rowOff>
    </xdr:to>
    <xdr:cxnSp macro="">
      <xdr:nvCxnSpPr>
        <xdr:cNvPr id="596" name="直線コネクタ 595">
          <a:extLst>
            <a:ext uri="{FF2B5EF4-FFF2-40B4-BE49-F238E27FC236}">
              <a16:creationId xmlns:a16="http://schemas.microsoft.com/office/drawing/2014/main" id="{AED6AFAB-BE9D-43C8-B5D6-FCCBEF45F351}"/>
            </a:ext>
          </a:extLst>
        </xdr:cNvPr>
        <xdr:cNvCxnSpPr/>
      </xdr:nvCxnSpPr>
      <xdr:spPr>
        <a:xfrm flipV="1">
          <a:off x="21323300" y="5696791"/>
          <a:ext cx="838200" cy="72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123606</xdr:rowOff>
    </xdr:from>
    <xdr:to>
      <xdr:col>107</xdr:col>
      <xdr:colOff>101600</xdr:colOff>
      <xdr:row>34</xdr:row>
      <xdr:rowOff>53756</xdr:rowOff>
    </xdr:to>
    <xdr:sp macro="" textlink="">
      <xdr:nvSpPr>
        <xdr:cNvPr id="597" name="楕円 596">
          <a:extLst>
            <a:ext uri="{FF2B5EF4-FFF2-40B4-BE49-F238E27FC236}">
              <a16:creationId xmlns:a16="http://schemas.microsoft.com/office/drawing/2014/main" id="{048B3725-4790-4212-930A-39C8F9F28840}"/>
            </a:ext>
          </a:extLst>
        </xdr:cNvPr>
        <xdr:cNvSpPr/>
      </xdr:nvSpPr>
      <xdr:spPr>
        <a:xfrm>
          <a:off x="20383500" y="5781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33</xdr:row>
      <xdr:rowOff>111734</xdr:rowOff>
    </xdr:from>
    <xdr:to>
      <xdr:col>111</xdr:col>
      <xdr:colOff>177800</xdr:colOff>
      <xdr:row>34</xdr:row>
      <xdr:rowOff>2956</xdr:rowOff>
    </xdr:to>
    <xdr:cxnSp macro="">
      <xdr:nvCxnSpPr>
        <xdr:cNvPr id="598" name="直線コネクタ 597">
          <a:extLst>
            <a:ext uri="{FF2B5EF4-FFF2-40B4-BE49-F238E27FC236}">
              <a16:creationId xmlns:a16="http://schemas.microsoft.com/office/drawing/2014/main" id="{2B2FDE18-80D9-4080-A2D1-77671AEF4024}"/>
            </a:ext>
          </a:extLst>
        </xdr:cNvPr>
        <xdr:cNvCxnSpPr/>
      </xdr:nvCxnSpPr>
      <xdr:spPr>
        <a:xfrm flipV="1">
          <a:off x="20434300" y="5769584"/>
          <a:ext cx="889000" cy="62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1394</xdr:rowOff>
    </xdr:from>
    <xdr:to>
      <xdr:col>102</xdr:col>
      <xdr:colOff>165100</xdr:colOff>
      <xdr:row>34</xdr:row>
      <xdr:rowOff>102994</xdr:rowOff>
    </xdr:to>
    <xdr:sp macro="" textlink="">
      <xdr:nvSpPr>
        <xdr:cNvPr id="599" name="楕円 598">
          <a:extLst>
            <a:ext uri="{FF2B5EF4-FFF2-40B4-BE49-F238E27FC236}">
              <a16:creationId xmlns:a16="http://schemas.microsoft.com/office/drawing/2014/main" id="{87B9EFF0-8DBF-4393-96BD-DE5A707F7E99}"/>
            </a:ext>
          </a:extLst>
        </xdr:cNvPr>
        <xdr:cNvSpPr/>
      </xdr:nvSpPr>
      <xdr:spPr>
        <a:xfrm>
          <a:off x="19494500" y="5830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2956</xdr:rowOff>
    </xdr:from>
    <xdr:to>
      <xdr:col>107</xdr:col>
      <xdr:colOff>50800</xdr:colOff>
      <xdr:row>34</xdr:row>
      <xdr:rowOff>52194</xdr:rowOff>
    </xdr:to>
    <xdr:cxnSp macro="">
      <xdr:nvCxnSpPr>
        <xdr:cNvPr id="600" name="直線コネクタ 599">
          <a:extLst>
            <a:ext uri="{FF2B5EF4-FFF2-40B4-BE49-F238E27FC236}">
              <a16:creationId xmlns:a16="http://schemas.microsoft.com/office/drawing/2014/main" id="{9AD87833-1BE8-4E96-82B5-E8602583C26C}"/>
            </a:ext>
          </a:extLst>
        </xdr:cNvPr>
        <xdr:cNvCxnSpPr/>
      </xdr:nvCxnSpPr>
      <xdr:spPr>
        <a:xfrm flipV="1">
          <a:off x="19545300" y="5832256"/>
          <a:ext cx="889000" cy="49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34</xdr:row>
      <xdr:rowOff>107173</xdr:rowOff>
    </xdr:from>
    <xdr:to>
      <xdr:col>98</xdr:col>
      <xdr:colOff>38100</xdr:colOff>
      <xdr:row>35</xdr:row>
      <xdr:rowOff>37323</xdr:rowOff>
    </xdr:to>
    <xdr:sp macro="" textlink="">
      <xdr:nvSpPr>
        <xdr:cNvPr id="601" name="楕円 600">
          <a:extLst>
            <a:ext uri="{FF2B5EF4-FFF2-40B4-BE49-F238E27FC236}">
              <a16:creationId xmlns:a16="http://schemas.microsoft.com/office/drawing/2014/main" id="{E28B9F06-A810-4D54-B7B8-C4EDF49D7A93}"/>
            </a:ext>
          </a:extLst>
        </xdr:cNvPr>
        <xdr:cNvSpPr/>
      </xdr:nvSpPr>
      <xdr:spPr>
        <a:xfrm>
          <a:off x="18605500" y="593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34</xdr:row>
      <xdr:rowOff>52194</xdr:rowOff>
    </xdr:from>
    <xdr:to>
      <xdr:col>102</xdr:col>
      <xdr:colOff>114300</xdr:colOff>
      <xdr:row>34</xdr:row>
      <xdr:rowOff>157973</xdr:rowOff>
    </xdr:to>
    <xdr:cxnSp macro="">
      <xdr:nvCxnSpPr>
        <xdr:cNvPr id="602" name="直線コネクタ 601">
          <a:extLst>
            <a:ext uri="{FF2B5EF4-FFF2-40B4-BE49-F238E27FC236}">
              <a16:creationId xmlns:a16="http://schemas.microsoft.com/office/drawing/2014/main" id="{346E44B7-8993-49AD-949B-0DAFEB258CBC}"/>
            </a:ext>
          </a:extLst>
        </xdr:cNvPr>
        <xdr:cNvCxnSpPr/>
      </xdr:nvCxnSpPr>
      <xdr:spPr>
        <a:xfrm flipV="1">
          <a:off x="18656300" y="5881494"/>
          <a:ext cx="889000" cy="105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40</xdr:row>
      <xdr:rowOff>95440</xdr:rowOff>
    </xdr:from>
    <xdr:ext cx="599010" cy="259045"/>
    <xdr:sp macro="" textlink="">
      <xdr:nvSpPr>
        <xdr:cNvPr id="603" name="n_1aveValue【一般廃棄物処理施設】&#10;一人当たり有形固定資産（償却資産）額">
          <a:extLst>
            <a:ext uri="{FF2B5EF4-FFF2-40B4-BE49-F238E27FC236}">
              <a16:creationId xmlns:a16="http://schemas.microsoft.com/office/drawing/2014/main" id="{1E86629C-EE6E-4E06-A18D-C21C429D5C0E}"/>
            </a:ext>
          </a:extLst>
        </xdr:cNvPr>
        <xdr:cNvSpPr txBox="1"/>
      </xdr:nvSpPr>
      <xdr:spPr>
        <a:xfrm>
          <a:off x="21011095" y="69534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97152</xdr:rowOff>
    </xdr:from>
    <xdr:ext cx="599010" cy="259045"/>
    <xdr:sp macro="" textlink="">
      <xdr:nvSpPr>
        <xdr:cNvPr id="604" name="n_2aveValue【一般廃棄物処理施設】&#10;一人当たり有形固定資産（償却資産）額">
          <a:extLst>
            <a:ext uri="{FF2B5EF4-FFF2-40B4-BE49-F238E27FC236}">
              <a16:creationId xmlns:a16="http://schemas.microsoft.com/office/drawing/2014/main" id="{D6189EB6-7CE0-4128-9647-E2995EDCE0F8}"/>
            </a:ext>
          </a:extLst>
        </xdr:cNvPr>
        <xdr:cNvSpPr txBox="1"/>
      </xdr:nvSpPr>
      <xdr:spPr>
        <a:xfrm>
          <a:off x="20134795" y="6955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78560</xdr:rowOff>
    </xdr:from>
    <xdr:ext cx="599010" cy="259045"/>
    <xdr:sp macro="" textlink="">
      <xdr:nvSpPr>
        <xdr:cNvPr id="605" name="n_3aveValue【一般廃棄物処理施設】&#10;一人当たり有形固定資産（償却資産）額">
          <a:extLst>
            <a:ext uri="{FF2B5EF4-FFF2-40B4-BE49-F238E27FC236}">
              <a16:creationId xmlns:a16="http://schemas.microsoft.com/office/drawing/2014/main" id="{96C07BCE-CA26-419C-92EE-9BD43FA24276}"/>
            </a:ext>
          </a:extLst>
        </xdr:cNvPr>
        <xdr:cNvSpPr txBox="1"/>
      </xdr:nvSpPr>
      <xdr:spPr>
        <a:xfrm>
          <a:off x="19245795" y="6936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40</xdr:row>
      <xdr:rowOff>104235</xdr:rowOff>
    </xdr:from>
    <xdr:ext cx="599010" cy="259045"/>
    <xdr:sp macro="" textlink="">
      <xdr:nvSpPr>
        <xdr:cNvPr id="606" name="n_4aveValue【一般廃棄物処理施設】&#10;一人当たり有形固定資産（償却資産）額">
          <a:extLst>
            <a:ext uri="{FF2B5EF4-FFF2-40B4-BE49-F238E27FC236}">
              <a16:creationId xmlns:a16="http://schemas.microsoft.com/office/drawing/2014/main" id="{E7FA7FC1-4E1B-495F-A5FC-837674FC5B06}"/>
            </a:ext>
          </a:extLst>
        </xdr:cNvPr>
        <xdr:cNvSpPr txBox="1"/>
      </xdr:nvSpPr>
      <xdr:spPr>
        <a:xfrm>
          <a:off x="18356795" y="69622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7611</xdr:rowOff>
    </xdr:from>
    <xdr:ext cx="599010" cy="259045"/>
    <xdr:sp macro="" textlink="">
      <xdr:nvSpPr>
        <xdr:cNvPr id="607" name="n_1mainValue【一般廃棄物処理施設】&#10;一人当たり有形固定資産（償却資産）額">
          <a:extLst>
            <a:ext uri="{FF2B5EF4-FFF2-40B4-BE49-F238E27FC236}">
              <a16:creationId xmlns:a16="http://schemas.microsoft.com/office/drawing/2014/main" id="{EB344F14-87B6-480F-9416-A8A557818995}"/>
            </a:ext>
          </a:extLst>
        </xdr:cNvPr>
        <xdr:cNvSpPr txBox="1"/>
      </xdr:nvSpPr>
      <xdr:spPr>
        <a:xfrm>
          <a:off x="21011095" y="54940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466,619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70283</xdr:rowOff>
    </xdr:from>
    <xdr:ext cx="599010" cy="259045"/>
    <xdr:sp macro="" textlink="">
      <xdr:nvSpPr>
        <xdr:cNvPr id="608" name="n_2mainValue【一般廃棄物処理施設】&#10;一人当たり有形固定資産（償却資産）額">
          <a:extLst>
            <a:ext uri="{FF2B5EF4-FFF2-40B4-BE49-F238E27FC236}">
              <a16:creationId xmlns:a16="http://schemas.microsoft.com/office/drawing/2014/main" id="{0750FDC8-4E3E-4E41-9E05-EA14A3101250}"/>
            </a:ext>
          </a:extLst>
        </xdr:cNvPr>
        <xdr:cNvSpPr txBox="1"/>
      </xdr:nvSpPr>
      <xdr:spPr>
        <a:xfrm>
          <a:off x="20134795" y="5556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119521</xdr:rowOff>
    </xdr:from>
    <xdr:ext cx="599010" cy="259045"/>
    <xdr:sp macro="" textlink="">
      <xdr:nvSpPr>
        <xdr:cNvPr id="609" name="n_3mainValue【一般廃棄物処理施設】&#10;一人当たり有形固定資産（償却資産）額">
          <a:extLst>
            <a:ext uri="{FF2B5EF4-FFF2-40B4-BE49-F238E27FC236}">
              <a16:creationId xmlns:a16="http://schemas.microsoft.com/office/drawing/2014/main" id="{CD132B7D-D7E0-4B67-B0BA-0D58B83A2948}"/>
            </a:ext>
          </a:extLst>
        </xdr:cNvPr>
        <xdr:cNvSpPr txBox="1"/>
      </xdr:nvSpPr>
      <xdr:spPr>
        <a:xfrm>
          <a:off x="19245795" y="56059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33</xdr:row>
      <xdr:rowOff>53850</xdr:rowOff>
    </xdr:from>
    <xdr:ext cx="599010" cy="259045"/>
    <xdr:sp macro="" textlink="">
      <xdr:nvSpPr>
        <xdr:cNvPr id="610" name="n_4mainValue【一般廃棄物処理施設】&#10;一人当たり有形固定資産（償却資産）額">
          <a:extLst>
            <a:ext uri="{FF2B5EF4-FFF2-40B4-BE49-F238E27FC236}">
              <a16:creationId xmlns:a16="http://schemas.microsoft.com/office/drawing/2014/main" id="{D8AD4295-D6C4-40BA-9E52-6CD54EB5F25B}"/>
            </a:ext>
          </a:extLst>
        </xdr:cNvPr>
        <xdr:cNvSpPr txBox="1"/>
      </xdr:nvSpPr>
      <xdr:spPr>
        <a:xfrm>
          <a:off x="18356795" y="57117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11" name="正方形/長方形 610">
          <a:extLst>
            <a:ext uri="{FF2B5EF4-FFF2-40B4-BE49-F238E27FC236}">
              <a16:creationId xmlns:a16="http://schemas.microsoft.com/office/drawing/2014/main" id="{EC0AB1C6-E5A7-4DF0-95CD-ED1190BDDBFE}"/>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12" name="正方形/長方形 611">
          <a:extLst>
            <a:ext uri="{FF2B5EF4-FFF2-40B4-BE49-F238E27FC236}">
              <a16:creationId xmlns:a16="http://schemas.microsoft.com/office/drawing/2014/main" id="{8CA96553-4A7B-46C9-A15A-3ADB9BEF5BF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13" name="正方形/長方形 612">
          <a:extLst>
            <a:ext uri="{FF2B5EF4-FFF2-40B4-BE49-F238E27FC236}">
              <a16:creationId xmlns:a16="http://schemas.microsoft.com/office/drawing/2014/main" id="{076CE1DE-B0F7-4181-9BBE-04CDAABE0D6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14" name="正方形/長方形 613">
          <a:extLst>
            <a:ext uri="{FF2B5EF4-FFF2-40B4-BE49-F238E27FC236}">
              <a16:creationId xmlns:a16="http://schemas.microsoft.com/office/drawing/2014/main" id="{70A6B144-B0DD-41B3-83EC-9CCD1FC3E1E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15" name="正方形/長方形 614">
          <a:extLst>
            <a:ext uri="{FF2B5EF4-FFF2-40B4-BE49-F238E27FC236}">
              <a16:creationId xmlns:a16="http://schemas.microsoft.com/office/drawing/2014/main" id="{1FB4D5D4-5B2F-433D-B3BA-D1725801403A}"/>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6" name="正方形/長方形 615">
          <a:extLst>
            <a:ext uri="{FF2B5EF4-FFF2-40B4-BE49-F238E27FC236}">
              <a16:creationId xmlns:a16="http://schemas.microsoft.com/office/drawing/2014/main" id="{C77E197C-2871-4F7B-8C9B-C38A4FCAB4F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7" name="正方形/長方形 616">
          <a:extLst>
            <a:ext uri="{FF2B5EF4-FFF2-40B4-BE49-F238E27FC236}">
              <a16:creationId xmlns:a16="http://schemas.microsoft.com/office/drawing/2014/main" id="{35D9AD29-4AB7-4C07-B0B6-EFBE96222D7C}"/>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8" name="正方形/長方形 617">
          <a:extLst>
            <a:ext uri="{FF2B5EF4-FFF2-40B4-BE49-F238E27FC236}">
              <a16:creationId xmlns:a16="http://schemas.microsoft.com/office/drawing/2014/main" id="{8D126DA2-129E-4F9C-B2FC-2C7F5B9C17DE}"/>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9" name="テキスト ボックス 618">
          <a:extLst>
            <a:ext uri="{FF2B5EF4-FFF2-40B4-BE49-F238E27FC236}">
              <a16:creationId xmlns:a16="http://schemas.microsoft.com/office/drawing/2014/main" id="{BB3AA235-039D-4FD0-9946-D5A50EA55B5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20" name="直線コネクタ 619">
          <a:extLst>
            <a:ext uri="{FF2B5EF4-FFF2-40B4-BE49-F238E27FC236}">
              <a16:creationId xmlns:a16="http://schemas.microsoft.com/office/drawing/2014/main" id="{B805458D-489C-4489-A59F-968598FB3B1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21" name="テキスト ボックス 620">
          <a:extLst>
            <a:ext uri="{FF2B5EF4-FFF2-40B4-BE49-F238E27FC236}">
              <a16:creationId xmlns:a16="http://schemas.microsoft.com/office/drawing/2014/main" id="{BE8C137E-654E-44C6-9BEE-8FF4D94E6D96}"/>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22" name="直線コネクタ 621">
          <a:extLst>
            <a:ext uri="{FF2B5EF4-FFF2-40B4-BE49-F238E27FC236}">
              <a16:creationId xmlns:a16="http://schemas.microsoft.com/office/drawing/2014/main" id="{638D66F3-0DB3-4AC2-A0F6-C8FF5AA37692}"/>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623" name="テキスト ボックス 622">
          <a:extLst>
            <a:ext uri="{FF2B5EF4-FFF2-40B4-BE49-F238E27FC236}">
              <a16:creationId xmlns:a16="http://schemas.microsoft.com/office/drawing/2014/main" id="{08813DE2-1474-49D8-B839-38FF15E9571D}"/>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24" name="直線コネクタ 623">
          <a:extLst>
            <a:ext uri="{FF2B5EF4-FFF2-40B4-BE49-F238E27FC236}">
              <a16:creationId xmlns:a16="http://schemas.microsoft.com/office/drawing/2014/main" id="{E60AAEEC-E8E9-49B5-9131-52B967F42AB7}"/>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625" name="テキスト ボックス 624">
          <a:extLst>
            <a:ext uri="{FF2B5EF4-FFF2-40B4-BE49-F238E27FC236}">
              <a16:creationId xmlns:a16="http://schemas.microsoft.com/office/drawing/2014/main" id="{C7DA69EA-1379-4006-B8A4-8BC3690ED44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26" name="直線コネクタ 625">
          <a:extLst>
            <a:ext uri="{FF2B5EF4-FFF2-40B4-BE49-F238E27FC236}">
              <a16:creationId xmlns:a16="http://schemas.microsoft.com/office/drawing/2014/main" id="{11764A32-B0B5-411A-BCA5-A8D79CAEE942}"/>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627" name="テキスト ボックス 626">
          <a:extLst>
            <a:ext uri="{FF2B5EF4-FFF2-40B4-BE49-F238E27FC236}">
              <a16:creationId xmlns:a16="http://schemas.microsoft.com/office/drawing/2014/main" id="{976705F6-794C-4645-A1F9-BECDBEFCD853}"/>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8" name="直線コネクタ 627">
          <a:extLst>
            <a:ext uri="{FF2B5EF4-FFF2-40B4-BE49-F238E27FC236}">
              <a16:creationId xmlns:a16="http://schemas.microsoft.com/office/drawing/2014/main" id="{3F9AAA52-B36E-4493-B3AC-F5D9D6005C3A}"/>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629" name="テキスト ボックス 628">
          <a:extLst>
            <a:ext uri="{FF2B5EF4-FFF2-40B4-BE49-F238E27FC236}">
              <a16:creationId xmlns:a16="http://schemas.microsoft.com/office/drawing/2014/main" id="{FE2579BE-3D8B-4BED-A7BC-86E02DDDF652}"/>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30" name="直線コネクタ 629">
          <a:extLst>
            <a:ext uri="{FF2B5EF4-FFF2-40B4-BE49-F238E27FC236}">
              <a16:creationId xmlns:a16="http://schemas.microsoft.com/office/drawing/2014/main" id="{B8A46869-AB4C-4287-A3E1-7AAE21130347}"/>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631" name="テキスト ボックス 630">
          <a:extLst>
            <a:ext uri="{FF2B5EF4-FFF2-40B4-BE49-F238E27FC236}">
              <a16:creationId xmlns:a16="http://schemas.microsoft.com/office/drawing/2014/main" id="{EAE254B7-B5D4-4D02-A1A2-80CFA762CA0E}"/>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32" name="直線コネクタ 631">
          <a:extLst>
            <a:ext uri="{FF2B5EF4-FFF2-40B4-BE49-F238E27FC236}">
              <a16:creationId xmlns:a16="http://schemas.microsoft.com/office/drawing/2014/main" id="{8AF89392-F4B9-431E-B1F7-DBF9A0B922B9}"/>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633" name="テキスト ボックス 632">
          <a:extLst>
            <a:ext uri="{FF2B5EF4-FFF2-40B4-BE49-F238E27FC236}">
              <a16:creationId xmlns:a16="http://schemas.microsoft.com/office/drawing/2014/main" id="{8CD0EB76-1613-448B-80E0-F258A346190B}"/>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34" name="【保健センター・保健所】&#10;有形固定資産減価償却率グラフ枠">
          <a:extLst>
            <a:ext uri="{FF2B5EF4-FFF2-40B4-BE49-F238E27FC236}">
              <a16:creationId xmlns:a16="http://schemas.microsoft.com/office/drawing/2014/main" id="{B5F35EBF-004D-4FC0-B49D-CB0364F04C9C}"/>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1905</xdr:rowOff>
    </xdr:from>
    <xdr:to>
      <xdr:col>85</xdr:col>
      <xdr:colOff>126364</xdr:colOff>
      <xdr:row>64</xdr:row>
      <xdr:rowOff>76200</xdr:rowOff>
    </xdr:to>
    <xdr:cxnSp macro="">
      <xdr:nvCxnSpPr>
        <xdr:cNvPr id="635" name="直線コネクタ 634">
          <a:extLst>
            <a:ext uri="{FF2B5EF4-FFF2-40B4-BE49-F238E27FC236}">
              <a16:creationId xmlns:a16="http://schemas.microsoft.com/office/drawing/2014/main" id="{058542AE-2D0E-4BE8-864C-23D0D8937E1D}"/>
            </a:ext>
          </a:extLst>
        </xdr:cNvPr>
        <xdr:cNvCxnSpPr/>
      </xdr:nvCxnSpPr>
      <xdr:spPr>
        <a:xfrm flipV="1">
          <a:off x="16318864" y="9774555"/>
          <a:ext cx="0" cy="1274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80027</xdr:rowOff>
    </xdr:from>
    <xdr:ext cx="469744" cy="259045"/>
    <xdr:sp macro="" textlink="">
      <xdr:nvSpPr>
        <xdr:cNvPr id="636" name="【保健センター・保健所】&#10;有形固定資産減価償却率最小値テキスト">
          <a:extLst>
            <a:ext uri="{FF2B5EF4-FFF2-40B4-BE49-F238E27FC236}">
              <a16:creationId xmlns:a16="http://schemas.microsoft.com/office/drawing/2014/main" id="{B558E302-ED4A-4EFD-AE74-9DA91A19ABA9}"/>
            </a:ext>
          </a:extLst>
        </xdr:cNvPr>
        <xdr:cNvSpPr txBox="1"/>
      </xdr:nvSpPr>
      <xdr:spPr>
        <a:xfrm>
          <a:off x="16357600" y="1105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76200</xdr:rowOff>
    </xdr:from>
    <xdr:to>
      <xdr:col>86</xdr:col>
      <xdr:colOff>25400</xdr:colOff>
      <xdr:row>64</xdr:row>
      <xdr:rowOff>76200</xdr:rowOff>
    </xdr:to>
    <xdr:cxnSp macro="">
      <xdr:nvCxnSpPr>
        <xdr:cNvPr id="637" name="直線コネクタ 636">
          <a:extLst>
            <a:ext uri="{FF2B5EF4-FFF2-40B4-BE49-F238E27FC236}">
              <a16:creationId xmlns:a16="http://schemas.microsoft.com/office/drawing/2014/main" id="{1A14875A-11CF-4F06-9DE7-7F4350EADE5C}"/>
            </a:ext>
          </a:extLst>
        </xdr:cNvPr>
        <xdr:cNvCxnSpPr/>
      </xdr:nvCxnSpPr>
      <xdr:spPr>
        <a:xfrm>
          <a:off x="16230600" y="1104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120032</xdr:rowOff>
    </xdr:from>
    <xdr:ext cx="405111" cy="259045"/>
    <xdr:sp macro="" textlink="">
      <xdr:nvSpPr>
        <xdr:cNvPr id="638" name="【保健センター・保健所】&#10;有形固定資産減価償却率最大値テキスト">
          <a:extLst>
            <a:ext uri="{FF2B5EF4-FFF2-40B4-BE49-F238E27FC236}">
              <a16:creationId xmlns:a16="http://schemas.microsoft.com/office/drawing/2014/main" id="{BD89C24C-20F3-4EE6-BD9B-D0916F2E7451}"/>
            </a:ext>
          </a:extLst>
        </xdr:cNvPr>
        <xdr:cNvSpPr txBox="1"/>
      </xdr:nvSpPr>
      <xdr:spPr>
        <a:xfrm>
          <a:off x="16357600" y="9549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1905</xdr:rowOff>
    </xdr:from>
    <xdr:to>
      <xdr:col>86</xdr:col>
      <xdr:colOff>25400</xdr:colOff>
      <xdr:row>57</xdr:row>
      <xdr:rowOff>1905</xdr:rowOff>
    </xdr:to>
    <xdr:cxnSp macro="">
      <xdr:nvCxnSpPr>
        <xdr:cNvPr id="639" name="直線コネクタ 638">
          <a:extLst>
            <a:ext uri="{FF2B5EF4-FFF2-40B4-BE49-F238E27FC236}">
              <a16:creationId xmlns:a16="http://schemas.microsoft.com/office/drawing/2014/main" id="{E74D3483-1C24-4954-ABF5-AED575942CDC}"/>
            </a:ext>
          </a:extLst>
        </xdr:cNvPr>
        <xdr:cNvCxnSpPr/>
      </xdr:nvCxnSpPr>
      <xdr:spPr>
        <a:xfrm>
          <a:off x="16230600" y="9774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50182</xdr:rowOff>
    </xdr:from>
    <xdr:ext cx="405111" cy="259045"/>
    <xdr:sp macro="" textlink="">
      <xdr:nvSpPr>
        <xdr:cNvPr id="640" name="【保健センター・保健所】&#10;有形固定資産減価償却率平均値テキスト">
          <a:extLst>
            <a:ext uri="{FF2B5EF4-FFF2-40B4-BE49-F238E27FC236}">
              <a16:creationId xmlns:a16="http://schemas.microsoft.com/office/drawing/2014/main" id="{26F36AD5-7E33-427B-BE1E-E854E9C40BAD}"/>
            </a:ext>
          </a:extLst>
        </xdr:cNvPr>
        <xdr:cNvSpPr txBox="1"/>
      </xdr:nvSpPr>
      <xdr:spPr>
        <a:xfrm>
          <a:off x="16357600" y="999428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27305</xdr:rowOff>
    </xdr:from>
    <xdr:to>
      <xdr:col>85</xdr:col>
      <xdr:colOff>177800</xdr:colOff>
      <xdr:row>59</xdr:row>
      <xdr:rowOff>128905</xdr:rowOff>
    </xdr:to>
    <xdr:sp macro="" textlink="">
      <xdr:nvSpPr>
        <xdr:cNvPr id="641" name="フローチャート: 判断 640">
          <a:extLst>
            <a:ext uri="{FF2B5EF4-FFF2-40B4-BE49-F238E27FC236}">
              <a16:creationId xmlns:a16="http://schemas.microsoft.com/office/drawing/2014/main" id="{2F2F0010-2DFE-4DB5-9066-6A80775F0E41}"/>
            </a:ext>
          </a:extLst>
        </xdr:cNvPr>
        <xdr:cNvSpPr/>
      </xdr:nvSpPr>
      <xdr:spPr>
        <a:xfrm>
          <a:off x="16268700" y="10142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160655</xdr:rowOff>
    </xdr:from>
    <xdr:to>
      <xdr:col>81</xdr:col>
      <xdr:colOff>101600</xdr:colOff>
      <xdr:row>59</xdr:row>
      <xdr:rowOff>90805</xdr:rowOff>
    </xdr:to>
    <xdr:sp macro="" textlink="">
      <xdr:nvSpPr>
        <xdr:cNvPr id="642" name="フローチャート: 判断 641">
          <a:extLst>
            <a:ext uri="{FF2B5EF4-FFF2-40B4-BE49-F238E27FC236}">
              <a16:creationId xmlns:a16="http://schemas.microsoft.com/office/drawing/2014/main" id="{757DDC9D-E0BE-4FA8-81A5-071F7144E648}"/>
            </a:ext>
          </a:extLst>
        </xdr:cNvPr>
        <xdr:cNvSpPr/>
      </xdr:nvSpPr>
      <xdr:spPr>
        <a:xfrm>
          <a:off x="15430500" y="10104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135890</xdr:rowOff>
    </xdr:from>
    <xdr:to>
      <xdr:col>76</xdr:col>
      <xdr:colOff>165100</xdr:colOff>
      <xdr:row>59</xdr:row>
      <xdr:rowOff>66040</xdr:rowOff>
    </xdr:to>
    <xdr:sp macro="" textlink="">
      <xdr:nvSpPr>
        <xdr:cNvPr id="643" name="フローチャート: 判断 642">
          <a:extLst>
            <a:ext uri="{FF2B5EF4-FFF2-40B4-BE49-F238E27FC236}">
              <a16:creationId xmlns:a16="http://schemas.microsoft.com/office/drawing/2014/main" id="{AD1C3DD1-77DD-446B-9B81-F305FBAAECBD}"/>
            </a:ext>
          </a:extLst>
        </xdr:cNvPr>
        <xdr:cNvSpPr/>
      </xdr:nvSpPr>
      <xdr:spPr>
        <a:xfrm>
          <a:off x="14541500" y="10079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93980</xdr:rowOff>
    </xdr:from>
    <xdr:to>
      <xdr:col>72</xdr:col>
      <xdr:colOff>38100</xdr:colOff>
      <xdr:row>59</xdr:row>
      <xdr:rowOff>24130</xdr:rowOff>
    </xdr:to>
    <xdr:sp macro="" textlink="">
      <xdr:nvSpPr>
        <xdr:cNvPr id="644" name="フローチャート: 判断 643">
          <a:extLst>
            <a:ext uri="{FF2B5EF4-FFF2-40B4-BE49-F238E27FC236}">
              <a16:creationId xmlns:a16="http://schemas.microsoft.com/office/drawing/2014/main" id="{DA406EB4-D217-4C73-B40D-BF28EB8C1E02}"/>
            </a:ext>
          </a:extLst>
        </xdr:cNvPr>
        <xdr:cNvSpPr/>
      </xdr:nvSpPr>
      <xdr:spPr>
        <a:xfrm>
          <a:off x="136525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145415</xdr:rowOff>
    </xdr:from>
    <xdr:to>
      <xdr:col>67</xdr:col>
      <xdr:colOff>101600</xdr:colOff>
      <xdr:row>59</xdr:row>
      <xdr:rowOff>75565</xdr:rowOff>
    </xdr:to>
    <xdr:sp macro="" textlink="">
      <xdr:nvSpPr>
        <xdr:cNvPr id="645" name="フローチャート: 判断 644">
          <a:extLst>
            <a:ext uri="{FF2B5EF4-FFF2-40B4-BE49-F238E27FC236}">
              <a16:creationId xmlns:a16="http://schemas.microsoft.com/office/drawing/2014/main" id="{59552C47-7EF3-48DF-ABC4-E128CD0DC48A}"/>
            </a:ext>
          </a:extLst>
        </xdr:cNvPr>
        <xdr:cNvSpPr/>
      </xdr:nvSpPr>
      <xdr:spPr>
        <a:xfrm>
          <a:off x="12763500" y="10089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6" name="テキスト ボックス 645">
          <a:extLst>
            <a:ext uri="{FF2B5EF4-FFF2-40B4-BE49-F238E27FC236}">
              <a16:creationId xmlns:a16="http://schemas.microsoft.com/office/drawing/2014/main" id="{E275FEFC-5F76-4D1D-B009-CE387FC497B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7" name="テキスト ボックス 646">
          <a:extLst>
            <a:ext uri="{FF2B5EF4-FFF2-40B4-BE49-F238E27FC236}">
              <a16:creationId xmlns:a16="http://schemas.microsoft.com/office/drawing/2014/main" id="{EAE09550-FCEC-48C8-9E01-36475185A34E}"/>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8" name="テキスト ボックス 647">
          <a:extLst>
            <a:ext uri="{FF2B5EF4-FFF2-40B4-BE49-F238E27FC236}">
              <a16:creationId xmlns:a16="http://schemas.microsoft.com/office/drawing/2014/main" id="{4E3F3A58-9691-4047-A9C1-CAD2FE4915D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9" name="テキスト ボックス 648">
          <a:extLst>
            <a:ext uri="{FF2B5EF4-FFF2-40B4-BE49-F238E27FC236}">
              <a16:creationId xmlns:a16="http://schemas.microsoft.com/office/drawing/2014/main" id="{8598E14C-D9BF-4C40-B3C7-C185577F034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50" name="テキスト ボックス 649">
          <a:extLst>
            <a:ext uri="{FF2B5EF4-FFF2-40B4-BE49-F238E27FC236}">
              <a16:creationId xmlns:a16="http://schemas.microsoft.com/office/drawing/2014/main" id="{F9FCED90-489C-4F78-951C-1942374BF628}"/>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64</xdr:row>
      <xdr:rowOff>25400</xdr:rowOff>
    </xdr:from>
    <xdr:to>
      <xdr:col>85</xdr:col>
      <xdr:colOff>177800</xdr:colOff>
      <xdr:row>64</xdr:row>
      <xdr:rowOff>127000</xdr:rowOff>
    </xdr:to>
    <xdr:sp macro="" textlink="">
      <xdr:nvSpPr>
        <xdr:cNvPr id="651" name="楕円 650">
          <a:extLst>
            <a:ext uri="{FF2B5EF4-FFF2-40B4-BE49-F238E27FC236}">
              <a16:creationId xmlns:a16="http://schemas.microsoft.com/office/drawing/2014/main" id="{C3F8FC12-EBA3-4DFD-896C-592E8E8F4200}"/>
            </a:ext>
          </a:extLst>
        </xdr:cNvPr>
        <xdr:cNvSpPr/>
      </xdr:nvSpPr>
      <xdr:spPr>
        <a:xfrm>
          <a:off x="16268700" y="1099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111777</xdr:rowOff>
    </xdr:from>
    <xdr:ext cx="469744" cy="259045"/>
    <xdr:sp macro="" textlink="">
      <xdr:nvSpPr>
        <xdr:cNvPr id="652" name="【保健センター・保健所】&#10;有形固定資産減価償却率該当値テキスト">
          <a:extLst>
            <a:ext uri="{FF2B5EF4-FFF2-40B4-BE49-F238E27FC236}">
              <a16:creationId xmlns:a16="http://schemas.microsoft.com/office/drawing/2014/main" id="{913B344E-9343-4E96-8B76-88A0B163A821}"/>
            </a:ext>
          </a:extLst>
        </xdr:cNvPr>
        <xdr:cNvSpPr txBox="1"/>
      </xdr:nvSpPr>
      <xdr:spPr>
        <a:xfrm>
          <a:off x="16357600" y="1091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158750</xdr:rowOff>
    </xdr:from>
    <xdr:to>
      <xdr:col>81</xdr:col>
      <xdr:colOff>101600</xdr:colOff>
      <xdr:row>64</xdr:row>
      <xdr:rowOff>88900</xdr:rowOff>
    </xdr:to>
    <xdr:sp macro="" textlink="">
      <xdr:nvSpPr>
        <xdr:cNvPr id="653" name="楕円 652">
          <a:extLst>
            <a:ext uri="{FF2B5EF4-FFF2-40B4-BE49-F238E27FC236}">
              <a16:creationId xmlns:a16="http://schemas.microsoft.com/office/drawing/2014/main" id="{09FC97C6-0E78-4B1B-99AB-ECBFEF9B2A31}"/>
            </a:ext>
          </a:extLst>
        </xdr:cNvPr>
        <xdr:cNvSpPr/>
      </xdr:nvSpPr>
      <xdr:spPr>
        <a:xfrm>
          <a:off x="15430500" y="1096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64</xdr:row>
      <xdr:rowOff>38100</xdr:rowOff>
    </xdr:from>
    <xdr:to>
      <xdr:col>85</xdr:col>
      <xdr:colOff>127000</xdr:colOff>
      <xdr:row>64</xdr:row>
      <xdr:rowOff>76200</xdr:rowOff>
    </xdr:to>
    <xdr:cxnSp macro="">
      <xdr:nvCxnSpPr>
        <xdr:cNvPr id="654" name="直線コネクタ 653">
          <a:extLst>
            <a:ext uri="{FF2B5EF4-FFF2-40B4-BE49-F238E27FC236}">
              <a16:creationId xmlns:a16="http://schemas.microsoft.com/office/drawing/2014/main" id="{6FD028F3-6A45-4AC1-85CD-9641A8F0C570}"/>
            </a:ext>
          </a:extLst>
        </xdr:cNvPr>
        <xdr:cNvCxnSpPr/>
      </xdr:nvCxnSpPr>
      <xdr:spPr>
        <a:xfrm>
          <a:off x="15481300" y="11010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120650</xdr:rowOff>
    </xdr:from>
    <xdr:to>
      <xdr:col>76</xdr:col>
      <xdr:colOff>165100</xdr:colOff>
      <xdr:row>64</xdr:row>
      <xdr:rowOff>50800</xdr:rowOff>
    </xdr:to>
    <xdr:sp macro="" textlink="">
      <xdr:nvSpPr>
        <xdr:cNvPr id="655" name="楕円 654">
          <a:extLst>
            <a:ext uri="{FF2B5EF4-FFF2-40B4-BE49-F238E27FC236}">
              <a16:creationId xmlns:a16="http://schemas.microsoft.com/office/drawing/2014/main" id="{3451273B-B56D-446A-AA34-2D2EB0D3F6A7}"/>
            </a:ext>
          </a:extLst>
        </xdr:cNvPr>
        <xdr:cNvSpPr/>
      </xdr:nvSpPr>
      <xdr:spPr>
        <a:xfrm>
          <a:off x="14541500" y="1092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64</xdr:row>
      <xdr:rowOff>0</xdr:rowOff>
    </xdr:from>
    <xdr:to>
      <xdr:col>81</xdr:col>
      <xdr:colOff>50800</xdr:colOff>
      <xdr:row>64</xdr:row>
      <xdr:rowOff>38100</xdr:rowOff>
    </xdr:to>
    <xdr:cxnSp macro="">
      <xdr:nvCxnSpPr>
        <xdr:cNvPr id="656" name="直線コネクタ 655">
          <a:extLst>
            <a:ext uri="{FF2B5EF4-FFF2-40B4-BE49-F238E27FC236}">
              <a16:creationId xmlns:a16="http://schemas.microsoft.com/office/drawing/2014/main" id="{2ED58FEF-5AB5-49D3-9EF2-C279FCC885EB}"/>
            </a:ext>
          </a:extLst>
        </xdr:cNvPr>
        <xdr:cNvCxnSpPr/>
      </xdr:nvCxnSpPr>
      <xdr:spPr>
        <a:xfrm>
          <a:off x="14592300" y="109728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158750</xdr:rowOff>
    </xdr:from>
    <xdr:to>
      <xdr:col>72</xdr:col>
      <xdr:colOff>38100</xdr:colOff>
      <xdr:row>62</xdr:row>
      <xdr:rowOff>88900</xdr:rowOff>
    </xdr:to>
    <xdr:sp macro="" textlink="">
      <xdr:nvSpPr>
        <xdr:cNvPr id="657" name="楕円 656">
          <a:extLst>
            <a:ext uri="{FF2B5EF4-FFF2-40B4-BE49-F238E27FC236}">
              <a16:creationId xmlns:a16="http://schemas.microsoft.com/office/drawing/2014/main" id="{D8D12900-A393-4488-A331-781AF3061196}"/>
            </a:ext>
          </a:extLst>
        </xdr:cNvPr>
        <xdr:cNvSpPr/>
      </xdr:nvSpPr>
      <xdr:spPr>
        <a:xfrm>
          <a:off x="13652500" y="1061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38100</xdr:rowOff>
    </xdr:from>
    <xdr:to>
      <xdr:col>76</xdr:col>
      <xdr:colOff>114300</xdr:colOff>
      <xdr:row>64</xdr:row>
      <xdr:rowOff>0</xdr:rowOff>
    </xdr:to>
    <xdr:cxnSp macro="">
      <xdr:nvCxnSpPr>
        <xdr:cNvPr id="658" name="直線コネクタ 657">
          <a:extLst>
            <a:ext uri="{FF2B5EF4-FFF2-40B4-BE49-F238E27FC236}">
              <a16:creationId xmlns:a16="http://schemas.microsoft.com/office/drawing/2014/main" id="{9D8B5A54-79BD-46F2-8221-F243044903B1}"/>
            </a:ext>
          </a:extLst>
        </xdr:cNvPr>
        <xdr:cNvCxnSpPr/>
      </xdr:nvCxnSpPr>
      <xdr:spPr>
        <a:xfrm>
          <a:off x="13703300" y="10668000"/>
          <a:ext cx="889000" cy="304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120650</xdr:rowOff>
    </xdr:from>
    <xdr:to>
      <xdr:col>67</xdr:col>
      <xdr:colOff>101600</xdr:colOff>
      <xdr:row>62</xdr:row>
      <xdr:rowOff>50800</xdr:rowOff>
    </xdr:to>
    <xdr:sp macro="" textlink="">
      <xdr:nvSpPr>
        <xdr:cNvPr id="659" name="楕円 658">
          <a:extLst>
            <a:ext uri="{FF2B5EF4-FFF2-40B4-BE49-F238E27FC236}">
              <a16:creationId xmlns:a16="http://schemas.microsoft.com/office/drawing/2014/main" id="{DF61695A-2584-4F44-809A-C04457DD4843}"/>
            </a:ext>
          </a:extLst>
        </xdr:cNvPr>
        <xdr:cNvSpPr/>
      </xdr:nvSpPr>
      <xdr:spPr>
        <a:xfrm>
          <a:off x="12763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0</xdr:rowOff>
    </xdr:from>
    <xdr:to>
      <xdr:col>71</xdr:col>
      <xdr:colOff>177800</xdr:colOff>
      <xdr:row>62</xdr:row>
      <xdr:rowOff>38100</xdr:rowOff>
    </xdr:to>
    <xdr:cxnSp macro="">
      <xdr:nvCxnSpPr>
        <xdr:cNvPr id="660" name="直線コネクタ 659">
          <a:extLst>
            <a:ext uri="{FF2B5EF4-FFF2-40B4-BE49-F238E27FC236}">
              <a16:creationId xmlns:a16="http://schemas.microsoft.com/office/drawing/2014/main" id="{5E203125-1AE4-4EF4-A7DE-6F39D8D209FD}"/>
            </a:ext>
          </a:extLst>
        </xdr:cNvPr>
        <xdr:cNvCxnSpPr/>
      </xdr:nvCxnSpPr>
      <xdr:spPr>
        <a:xfrm>
          <a:off x="12814300" y="106299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57</xdr:row>
      <xdr:rowOff>107332</xdr:rowOff>
    </xdr:from>
    <xdr:ext cx="405111" cy="259045"/>
    <xdr:sp macro="" textlink="">
      <xdr:nvSpPr>
        <xdr:cNvPr id="661" name="n_1aveValue【保健センター・保健所】&#10;有形固定資産減価償却率">
          <a:extLst>
            <a:ext uri="{FF2B5EF4-FFF2-40B4-BE49-F238E27FC236}">
              <a16:creationId xmlns:a16="http://schemas.microsoft.com/office/drawing/2014/main" id="{9F04A342-058C-4ECE-9714-0A3E7BF6932F}"/>
            </a:ext>
          </a:extLst>
        </xdr:cNvPr>
        <xdr:cNvSpPr txBox="1"/>
      </xdr:nvSpPr>
      <xdr:spPr>
        <a:xfrm>
          <a:off x="15266044" y="987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82567</xdr:rowOff>
    </xdr:from>
    <xdr:ext cx="405111" cy="259045"/>
    <xdr:sp macro="" textlink="">
      <xdr:nvSpPr>
        <xdr:cNvPr id="662" name="n_2aveValue【保健センター・保健所】&#10;有形固定資産減価償却率">
          <a:extLst>
            <a:ext uri="{FF2B5EF4-FFF2-40B4-BE49-F238E27FC236}">
              <a16:creationId xmlns:a16="http://schemas.microsoft.com/office/drawing/2014/main" id="{E044F9E5-2587-4996-B314-340D522EB634}"/>
            </a:ext>
          </a:extLst>
        </xdr:cNvPr>
        <xdr:cNvSpPr txBox="1"/>
      </xdr:nvSpPr>
      <xdr:spPr>
        <a:xfrm>
          <a:off x="14389744" y="9855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40657</xdr:rowOff>
    </xdr:from>
    <xdr:ext cx="405111" cy="259045"/>
    <xdr:sp macro="" textlink="">
      <xdr:nvSpPr>
        <xdr:cNvPr id="663" name="n_3aveValue【保健センター・保健所】&#10;有形固定資産減価償却率">
          <a:extLst>
            <a:ext uri="{FF2B5EF4-FFF2-40B4-BE49-F238E27FC236}">
              <a16:creationId xmlns:a16="http://schemas.microsoft.com/office/drawing/2014/main" id="{309F055D-E901-4EE5-BEA3-DD636E3CDF8B}"/>
            </a:ext>
          </a:extLst>
        </xdr:cNvPr>
        <xdr:cNvSpPr txBox="1"/>
      </xdr:nvSpPr>
      <xdr:spPr>
        <a:xfrm>
          <a:off x="13500744" y="9813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92092</xdr:rowOff>
    </xdr:from>
    <xdr:ext cx="405111" cy="259045"/>
    <xdr:sp macro="" textlink="">
      <xdr:nvSpPr>
        <xdr:cNvPr id="664" name="n_4aveValue【保健センター・保健所】&#10;有形固定資産減価償却率">
          <a:extLst>
            <a:ext uri="{FF2B5EF4-FFF2-40B4-BE49-F238E27FC236}">
              <a16:creationId xmlns:a16="http://schemas.microsoft.com/office/drawing/2014/main" id="{0C2B0553-02D9-4BB3-846D-B52A4F7BB276}"/>
            </a:ext>
          </a:extLst>
        </xdr:cNvPr>
        <xdr:cNvSpPr txBox="1"/>
      </xdr:nvSpPr>
      <xdr:spPr>
        <a:xfrm>
          <a:off x="12611744" y="98647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64</xdr:row>
      <xdr:rowOff>80027</xdr:rowOff>
    </xdr:from>
    <xdr:ext cx="405111" cy="259045"/>
    <xdr:sp macro="" textlink="">
      <xdr:nvSpPr>
        <xdr:cNvPr id="665" name="n_1mainValue【保健センター・保健所】&#10;有形固定資産減価償却率">
          <a:extLst>
            <a:ext uri="{FF2B5EF4-FFF2-40B4-BE49-F238E27FC236}">
              <a16:creationId xmlns:a16="http://schemas.microsoft.com/office/drawing/2014/main" id="{1BFE7800-8734-4EB1-BC8B-0651098EEB73}"/>
            </a:ext>
          </a:extLst>
        </xdr:cNvPr>
        <xdr:cNvSpPr txBox="1"/>
      </xdr:nvSpPr>
      <xdr:spPr>
        <a:xfrm>
          <a:off x="15266044" y="1105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41927</xdr:rowOff>
    </xdr:from>
    <xdr:ext cx="405111" cy="259045"/>
    <xdr:sp macro="" textlink="">
      <xdr:nvSpPr>
        <xdr:cNvPr id="666" name="n_2mainValue【保健センター・保健所】&#10;有形固定資産減価償却率">
          <a:extLst>
            <a:ext uri="{FF2B5EF4-FFF2-40B4-BE49-F238E27FC236}">
              <a16:creationId xmlns:a16="http://schemas.microsoft.com/office/drawing/2014/main" id="{A97DD783-AC9C-4FC5-B33B-20FCCD39BDFA}"/>
            </a:ext>
          </a:extLst>
        </xdr:cNvPr>
        <xdr:cNvSpPr txBox="1"/>
      </xdr:nvSpPr>
      <xdr:spPr>
        <a:xfrm>
          <a:off x="14389744" y="11014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80027</xdr:rowOff>
    </xdr:from>
    <xdr:ext cx="405111" cy="259045"/>
    <xdr:sp macro="" textlink="">
      <xdr:nvSpPr>
        <xdr:cNvPr id="667" name="n_3mainValue【保健センター・保健所】&#10;有形固定資産減価償却率">
          <a:extLst>
            <a:ext uri="{FF2B5EF4-FFF2-40B4-BE49-F238E27FC236}">
              <a16:creationId xmlns:a16="http://schemas.microsoft.com/office/drawing/2014/main" id="{D67A9150-4227-418B-9533-90C5B3021BC1}"/>
            </a:ext>
          </a:extLst>
        </xdr:cNvPr>
        <xdr:cNvSpPr txBox="1"/>
      </xdr:nvSpPr>
      <xdr:spPr>
        <a:xfrm>
          <a:off x="13500744" y="1070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62</xdr:row>
      <xdr:rowOff>41927</xdr:rowOff>
    </xdr:from>
    <xdr:ext cx="405111" cy="259045"/>
    <xdr:sp macro="" textlink="">
      <xdr:nvSpPr>
        <xdr:cNvPr id="668" name="n_4mainValue【保健センター・保健所】&#10;有形固定資産減価償却率">
          <a:extLst>
            <a:ext uri="{FF2B5EF4-FFF2-40B4-BE49-F238E27FC236}">
              <a16:creationId xmlns:a16="http://schemas.microsoft.com/office/drawing/2014/main" id="{39E89C89-C424-46E0-998D-21A28A7B9FB4}"/>
            </a:ext>
          </a:extLst>
        </xdr:cNvPr>
        <xdr:cNvSpPr txBox="1"/>
      </xdr:nvSpPr>
      <xdr:spPr>
        <a:xfrm>
          <a:off x="12611744" y="10671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9" name="正方形/長方形 668">
          <a:extLst>
            <a:ext uri="{FF2B5EF4-FFF2-40B4-BE49-F238E27FC236}">
              <a16:creationId xmlns:a16="http://schemas.microsoft.com/office/drawing/2014/main" id="{7D6205BF-46CE-4B05-9468-DA641CC07E4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70" name="正方形/長方形 669">
          <a:extLst>
            <a:ext uri="{FF2B5EF4-FFF2-40B4-BE49-F238E27FC236}">
              <a16:creationId xmlns:a16="http://schemas.microsoft.com/office/drawing/2014/main" id="{26F271C7-563B-4F65-8A44-25560A412273}"/>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71" name="正方形/長方形 670">
          <a:extLst>
            <a:ext uri="{FF2B5EF4-FFF2-40B4-BE49-F238E27FC236}">
              <a16:creationId xmlns:a16="http://schemas.microsoft.com/office/drawing/2014/main" id="{FF135843-31C7-40CE-B2AE-C356C5619DA0}"/>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72" name="正方形/長方形 671">
          <a:extLst>
            <a:ext uri="{FF2B5EF4-FFF2-40B4-BE49-F238E27FC236}">
              <a16:creationId xmlns:a16="http://schemas.microsoft.com/office/drawing/2014/main" id="{E1FABFBE-1EA3-4134-A4D8-6C059BDF162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73" name="正方形/長方形 672">
          <a:extLst>
            <a:ext uri="{FF2B5EF4-FFF2-40B4-BE49-F238E27FC236}">
              <a16:creationId xmlns:a16="http://schemas.microsoft.com/office/drawing/2014/main" id="{B6AAE7D5-FDC3-4D43-83B1-70BD55F33D4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74" name="正方形/長方形 673">
          <a:extLst>
            <a:ext uri="{FF2B5EF4-FFF2-40B4-BE49-F238E27FC236}">
              <a16:creationId xmlns:a16="http://schemas.microsoft.com/office/drawing/2014/main" id="{DC3449F4-BC2C-41A5-A17C-8B0D74A77CC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5" name="正方形/長方形 674">
          <a:extLst>
            <a:ext uri="{FF2B5EF4-FFF2-40B4-BE49-F238E27FC236}">
              <a16:creationId xmlns:a16="http://schemas.microsoft.com/office/drawing/2014/main" id="{9136095B-4602-44B5-97C9-FAF0001BB34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6" name="正方形/長方形 675">
          <a:extLst>
            <a:ext uri="{FF2B5EF4-FFF2-40B4-BE49-F238E27FC236}">
              <a16:creationId xmlns:a16="http://schemas.microsoft.com/office/drawing/2014/main" id="{5E496E1E-E9CE-43D1-B535-25126C598622}"/>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7" name="テキスト ボックス 676">
          <a:extLst>
            <a:ext uri="{FF2B5EF4-FFF2-40B4-BE49-F238E27FC236}">
              <a16:creationId xmlns:a16="http://schemas.microsoft.com/office/drawing/2014/main" id="{CADFFE65-F025-4148-ACBB-7E1F5D91DE3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8" name="直線コネクタ 677">
          <a:extLst>
            <a:ext uri="{FF2B5EF4-FFF2-40B4-BE49-F238E27FC236}">
              <a16:creationId xmlns:a16="http://schemas.microsoft.com/office/drawing/2014/main" id="{ADF788EF-DB87-4647-A34C-3D8E5FFD743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9" name="直線コネクタ 678">
          <a:extLst>
            <a:ext uri="{FF2B5EF4-FFF2-40B4-BE49-F238E27FC236}">
              <a16:creationId xmlns:a16="http://schemas.microsoft.com/office/drawing/2014/main" id="{41771246-AAD3-4BCD-AB1C-84AE34F8A4E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680" name="テキスト ボックス 679">
          <a:extLst>
            <a:ext uri="{FF2B5EF4-FFF2-40B4-BE49-F238E27FC236}">
              <a16:creationId xmlns:a16="http://schemas.microsoft.com/office/drawing/2014/main" id="{9A0614C5-0781-4D4A-A6BC-CFCD68D04A27}"/>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81" name="直線コネクタ 680">
          <a:extLst>
            <a:ext uri="{FF2B5EF4-FFF2-40B4-BE49-F238E27FC236}">
              <a16:creationId xmlns:a16="http://schemas.microsoft.com/office/drawing/2014/main" id="{47ECD4BF-1344-46F1-A569-35EF649AB540}"/>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682" name="テキスト ボックス 681">
          <a:extLst>
            <a:ext uri="{FF2B5EF4-FFF2-40B4-BE49-F238E27FC236}">
              <a16:creationId xmlns:a16="http://schemas.microsoft.com/office/drawing/2014/main" id="{2BCB57A7-B225-4358-8397-99AE8E9F1963}"/>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83" name="直線コネクタ 682">
          <a:extLst>
            <a:ext uri="{FF2B5EF4-FFF2-40B4-BE49-F238E27FC236}">
              <a16:creationId xmlns:a16="http://schemas.microsoft.com/office/drawing/2014/main" id="{9F98AE02-1A9C-413D-BE75-FEE6524AF2A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684" name="テキスト ボックス 683">
          <a:extLst>
            <a:ext uri="{FF2B5EF4-FFF2-40B4-BE49-F238E27FC236}">
              <a16:creationId xmlns:a16="http://schemas.microsoft.com/office/drawing/2014/main" id="{3F701609-3099-42AD-9B55-FC353645F194}"/>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85" name="直線コネクタ 684">
          <a:extLst>
            <a:ext uri="{FF2B5EF4-FFF2-40B4-BE49-F238E27FC236}">
              <a16:creationId xmlns:a16="http://schemas.microsoft.com/office/drawing/2014/main" id="{A4912503-F259-471D-9A7A-D9871A3E4186}"/>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686" name="テキスト ボックス 685">
          <a:extLst>
            <a:ext uri="{FF2B5EF4-FFF2-40B4-BE49-F238E27FC236}">
              <a16:creationId xmlns:a16="http://schemas.microsoft.com/office/drawing/2014/main" id="{53287D91-204B-4122-B142-25D2C8D2EE4A}"/>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7" name="直線コネクタ 686">
          <a:extLst>
            <a:ext uri="{FF2B5EF4-FFF2-40B4-BE49-F238E27FC236}">
              <a16:creationId xmlns:a16="http://schemas.microsoft.com/office/drawing/2014/main" id="{19460AEE-37FC-4CAD-9811-675061798B4F}"/>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688" name="テキスト ボックス 687">
          <a:extLst>
            <a:ext uri="{FF2B5EF4-FFF2-40B4-BE49-F238E27FC236}">
              <a16:creationId xmlns:a16="http://schemas.microsoft.com/office/drawing/2014/main" id="{AEA5EDAB-3E18-4D87-A23C-A46DBC453B63}"/>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9" name="直線コネクタ 688">
          <a:extLst>
            <a:ext uri="{FF2B5EF4-FFF2-40B4-BE49-F238E27FC236}">
              <a16:creationId xmlns:a16="http://schemas.microsoft.com/office/drawing/2014/main" id="{9C470FE1-CDC5-46BA-A210-73565A5C26A0}"/>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90" name="テキスト ボックス 689">
          <a:extLst>
            <a:ext uri="{FF2B5EF4-FFF2-40B4-BE49-F238E27FC236}">
              <a16:creationId xmlns:a16="http://schemas.microsoft.com/office/drawing/2014/main" id="{FFE31582-08EC-476F-97FD-59717202A8DC}"/>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91" name="【保健センター・保健所】&#10;一人当たり面積グラフ枠">
          <a:extLst>
            <a:ext uri="{FF2B5EF4-FFF2-40B4-BE49-F238E27FC236}">
              <a16:creationId xmlns:a16="http://schemas.microsoft.com/office/drawing/2014/main" id="{2FD0F935-6CEB-44CE-B77C-94D29BF8C6E1}"/>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144780</xdr:rowOff>
    </xdr:from>
    <xdr:to>
      <xdr:col>116</xdr:col>
      <xdr:colOff>62864</xdr:colOff>
      <xdr:row>63</xdr:row>
      <xdr:rowOff>125730</xdr:rowOff>
    </xdr:to>
    <xdr:cxnSp macro="">
      <xdr:nvCxnSpPr>
        <xdr:cNvPr id="692" name="直線コネクタ 691">
          <a:extLst>
            <a:ext uri="{FF2B5EF4-FFF2-40B4-BE49-F238E27FC236}">
              <a16:creationId xmlns:a16="http://schemas.microsoft.com/office/drawing/2014/main" id="{3B21AFA4-DAED-4469-B745-55236A052618}"/>
            </a:ext>
          </a:extLst>
        </xdr:cNvPr>
        <xdr:cNvCxnSpPr/>
      </xdr:nvCxnSpPr>
      <xdr:spPr>
        <a:xfrm flipV="1">
          <a:off x="22160864" y="9745980"/>
          <a:ext cx="0" cy="1181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129557</xdr:rowOff>
    </xdr:from>
    <xdr:ext cx="469744" cy="259045"/>
    <xdr:sp macro="" textlink="">
      <xdr:nvSpPr>
        <xdr:cNvPr id="693" name="【保健センター・保健所】&#10;一人当たり面積最小値テキスト">
          <a:extLst>
            <a:ext uri="{FF2B5EF4-FFF2-40B4-BE49-F238E27FC236}">
              <a16:creationId xmlns:a16="http://schemas.microsoft.com/office/drawing/2014/main" id="{010A0250-07F7-478E-A870-EA1E1AE5907C}"/>
            </a:ext>
          </a:extLst>
        </xdr:cNvPr>
        <xdr:cNvSpPr txBox="1"/>
      </xdr:nvSpPr>
      <xdr:spPr>
        <a:xfrm>
          <a:off x="22199600" y="1093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125730</xdr:rowOff>
    </xdr:from>
    <xdr:to>
      <xdr:col>116</xdr:col>
      <xdr:colOff>152400</xdr:colOff>
      <xdr:row>63</xdr:row>
      <xdr:rowOff>125730</xdr:rowOff>
    </xdr:to>
    <xdr:cxnSp macro="">
      <xdr:nvCxnSpPr>
        <xdr:cNvPr id="694" name="直線コネクタ 693">
          <a:extLst>
            <a:ext uri="{FF2B5EF4-FFF2-40B4-BE49-F238E27FC236}">
              <a16:creationId xmlns:a16="http://schemas.microsoft.com/office/drawing/2014/main" id="{7B3CEDBB-7E32-46E4-9CD2-9B3469204970}"/>
            </a:ext>
          </a:extLst>
        </xdr:cNvPr>
        <xdr:cNvCxnSpPr/>
      </xdr:nvCxnSpPr>
      <xdr:spPr>
        <a:xfrm>
          <a:off x="22072600" y="10927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91457</xdr:rowOff>
    </xdr:from>
    <xdr:ext cx="469744" cy="259045"/>
    <xdr:sp macro="" textlink="">
      <xdr:nvSpPr>
        <xdr:cNvPr id="695" name="【保健センター・保健所】&#10;一人当たり面積最大値テキスト">
          <a:extLst>
            <a:ext uri="{FF2B5EF4-FFF2-40B4-BE49-F238E27FC236}">
              <a16:creationId xmlns:a16="http://schemas.microsoft.com/office/drawing/2014/main" id="{B8C7CDF0-0D29-465E-B9AD-7E86CF108CBE}"/>
            </a:ext>
          </a:extLst>
        </xdr:cNvPr>
        <xdr:cNvSpPr txBox="1"/>
      </xdr:nvSpPr>
      <xdr:spPr>
        <a:xfrm>
          <a:off x="2219960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144780</xdr:rowOff>
    </xdr:from>
    <xdr:to>
      <xdr:col>116</xdr:col>
      <xdr:colOff>152400</xdr:colOff>
      <xdr:row>56</xdr:row>
      <xdr:rowOff>144780</xdr:rowOff>
    </xdr:to>
    <xdr:cxnSp macro="">
      <xdr:nvCxnSpPr>
        <xdr:cNvPr id="696" name="直線コネクタ 695">
          <a:extLst>
            <a:ext uri="{FF2B5EF4-FFF2-40B4-BE49-F238E27FC236}">
              <a16:creationId xmlns:a16="http://schemas.microsoft.com/office/drawing/2014/main" id="{9A51A415-BECC-4907-A9A5-EF9805C933A7}"/>
            </a:ext>
          </a:extLst>
        </xdr:cNvPr>
        <xdr:cNvCxnSpPr/>
      </xdr:nvCxnSpPr>
      <xdr:spPr>
        <a:xfrm>
          <a:off x="22072600" y="97459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44467</xdr:rowOff>
    </xdr:from>
    <xdr:ext cx="469744" cy="259045"/>
    <xdr:sp macro="" textlink="">
      <xdr:nvSpPr>
        <xdr:cNvPr id="697" name="【保健センター・保健所】&#10;一人当たり面積平均値テキスト">
          <a:extLst>
            <a:ext uri="{FF2B5EF4-FFF2-40B4-BE49-F238E27FC236}">
              <a16:creationId xmlns:a16="http://schemas.microsoft.com/office/drawing/2014/main" id="{88EF1C7D-DA4D-42CC-BF0D-4BE1517795EB}"/>
            </a:ext>
          </a:extLst>
        </xdr:cNvPr>
        <xdr:cNvSpPr txBox="1"/>
      </xdr:nvSpPr>
      <xdr:spPr>
        <a:xfrm>
          <a:off x="22199600" y="105029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21590</xdr:rowOff>
    </xdr:from>
    <xdr:to>
      <xdr:col>116</xdr:col>
      <xdr:colOff>114300</xdr:colOff>
      <xdr:row>62</xdr:row>
      <xdr:rowOff>123190</xdr:rowOff>
    </xdr:to>
    <xdr:sp macro="" textlink="">
      <xdr:nvSpPr>
        <xdr:cNvPr id="698" name="フローチャート: 判断 697">
          <a:extLst>
            <a:ext uri="{FF2B5EF4-FFF2-40B4-BE49-F238E27FC236}">
              <a16:creationId xmlns:a16="http://schemas.microsoft.com/office/drawing/2014/main" id="{0A6417EF-303D-4612-A3E2-07E16A6A77A3}"/>
            </a:ext>
          </a:extLst>
        </xdr:cNvPr>
        <xdr:cNvSpPr/>
      </xdr:nvSpPr>
      <xdr:spPr>
        <a:xfrm>
          <a:off x="221107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21590</xdr:rowOff>
    </xdr:from>
    <xdr:to>
      <xdr:col>112</xdr:col>
      <xdr:colOff>38100</xdr:colOff>
      <xdr:row>62</xdr:row>
      <xdr:rowOff>123190</xdr:rowOff>
    </xdr:to>
    <xdr:sp macro="" textlink="">
      <xdr:nvSpPr>
        <xdr:cNvPr id="699" name="フローチャート: 判断 698">
          <a:extLst>
            <a:ext uri="{FF2B5EF4-FFF2-40B4-BE49-F238E27FC236}">
              <a16:creationId xmlns:a16="http://schemas.microsoft.com/office/drawing/2014/main" id="{84172E68-6527-4C7F-8252-A3F97F7A5731}"/>
            </a:ext>
          </a:extLst>
        </xdr:cNvPr>
        <xdr:cNvSpPr/>
      </xdr:nvSpPr>
      <xdr:spPr>
        <a:xfrm>
          <a:off x="21272500" y="10651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25400</xdr:rowOff>
    </xdr:from>
    <xdr:to>
      <xdr:col>107</xdr:col>
      <xdr:colOff>101600</xdr:colOff>
      <xdr:row>62</xdr:row>
      <xdr:rowOff>127000</xdr:rowOff>
    </xdr:to>
    <xdr:sp macro="" textlink="">
      <xdr:nvSpPr>
        <xdr:cNvPr id="700" name="フローチャート: 判断 699">
          <a:extLst>
            <a:ext uri="{FF2B5EF4-FFF2-40B4-BE49-F238E27FC236}">
              <a16:creationId xmlns:a16="http://schemas.microsoft.com/office/drawing/2014/main" id="{6E20B807-2DF0-49A8-BC49-01318CF3F668}"/>
            </a:ext>
          </a:extLst>
        </xdr:cNvPr>
        <xdr:cNvSpPr/>
      </xdr:nvSpPr>
      <xdr:spPr>
        <a:xfrm>
          <a:off x="20383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2540</xdr:rowOff>
    </xdr:from>
    <xdr:to>
      <xdr:col>102</xdr:col>
      <xdr:colOff>165100</xdr:colOff>
      <xdr:row>62</xdr:row>
      <xdr:rowOff>104140</xdr:rowOff>
    </xdr:to>
    <xdr:sp macro="" textlink="">
      <xdr:nvSpPr>
        <xdr:cNvPr id="701" name="フローチャート: 判断 700">
          <a:extLst>
            <a:ext uri="{FF2B5EF4-FFF2-40B4-BE49-F238E27FC236}">
              <a16:creationId xmlns:a16="http://schemas.microsoft.com/office/drawing/2014/main" id="{3871C4C4-F9A1-40BC-B86F-A92457C547D4}"/>
            </a:ext>
          </a:extLst>
        </xdr:cNvPr>
        <xdr:cNvSpPr/>
      </xdr:nvSpPr>
      <xdr:spPr>
        <a:xfrm>
          <a:off x="19494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702" name="フローチャート: 判断 701">
          <a:extLst>
            <a:ext uri="{FF2B5EF4-FFF2-40B4-BE49-F238E27FC236}">
              <a16:creationId xmlns:a16="http://schemas.microsoft.com/office/drawing/2014/main" id="{C4699277-8CD6-4D50-8CB8-E1702180036F}"/>
            </a:ext>
          </a:extLst>
        </xdr:cNvPr>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5844258F-FED1-43F3-875A-5AFB49A7C6D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B8E5837E-AAE3-44F0-A801-FB7234DAF4D4}"/>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5" name="テキスト ボックス 704">
          <a:extLst>
            <a:ext uri="{FF2B5EF4-FFF2-40B4-BE49-F238E27FC236}">
              <a16:creationId xmlns:a16="http://schemas.microsoft.com/office/drawing/2014/main" id="{35C83EB4-0542-4873-B821-D59C93AA19AD}"/>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6" name="テキスト ボックス 705">
          <a:extLst>
            <a:ext uri="{FF2B5EF4-FFF2-40B4-BE49-F238E27FC236}">
              <a16:creationId xmlns:a16="http://schemas.microsoft.com/office/drawing/2014/main" id="{EE6E8196-EF60-4B9D-A6B3-A49D44E3BDC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7" name="テキスト ボックス 706">
          <a:extLst>
            <a:ext uri="{FF2B5EF4-FFF2-40B4-BE49-F238E27FC236}">
              <a16:creationId xmlns:a16="http://schemas.microsoft.com/office/drawing/2014/main" id="{59C71A29-4EB4-45AF-AE5E-9A27BAB3F50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74930</xdr:rowOff>
    </xdr:from>
    <xdr:to>
      <xdr:col>116</xdr:col>
      <xdr:colOff>114300</xdr:colOff>
      <xdr:row>64</xdr:row>
      <xdr:rowOff>5080</xdr:rowOff>
    </xdr:to>
    <xdr:sp macro="" textlink="">
      <xdr:nvSpPr>
        <xdr:cNvPr id="708" name="楕円 707">
          <a:extLst>
            <a:ext uri="{FF2B5EF4-FFF2-40B4-BE49-F238E27FC236}">
              <a16:creationId xmlns:a16="http://schemas.microsoft.com/office/drawing/2014/main" id="{CBD9CE45-02E5-46D1-82B9-65ADE52BE649}"/>
            </a:ext>
          </a:extLst>
        </xdr:cNvPr>
        <xdr:cNvSpPr/>
      </xdr:nvSpPr>
      <xdr:spPr>
        <a:xfrm>
          <a:off x="22110700" y="1087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161307</xdr:rowOff>
    </xdr:from>
    <xdr:ext cx="469744" cy="259045"/>
    <xdr:sp macro="" textlink="">
      <xdr:nvSpPr>
        <xdr:cNvPr id="709" name="【保健センター・保健所】&#10;一人当たり面積該当値テキスト">
          <a:extLst>
            <a:ext uri="{FF2B5EF4-FFF2-40B4-BE49-F238E27FC236}">
              <a16:creationId xmlns:a16="http://schemas.microsoft.com/office/drawing/2014/main" id="{E66E5D35-C9B4-4EC9-81DB-5F864981AB46}"/>
            </a:ext>
          </a:extLst>
        </xdr:cNvPr>
        <xdr:cNvSpPr txBox="1"/>
      </xdr:nvSpPr>
      <xdr:spPr>
        <a:xfrm>
          <a:off x="22199600" y="1079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78740</xdr:rowOff>
    </xdr:from>
    <xdr:to>
      <xdr:col>112</xdr:col>
      <xdr:colOff>38100</xdr:colOff>
      <xdr:row>64</xdr:row>
      <xdr:rowOff>8890</xdr:rowOff>
    </xdr:to>
    <xdr:sp macro="" textlink="">
      <xdr:nvSpPr>
        <xdr:cNvPr id="710" name="楕円 709">
          <a:extLst>
            <a:ext uri="{FF2B5EF4-FFF2-40B4-BE49-F238E27FC236}">
              <a16:creationId xmlns:a16="http://schemas.microsoft.com/office/drawing/2014/main" id="{BAD65C7F-C8EA-474F-9859-332B3C23F84F}"/>
            </a:ext>
          </a:extLst>
        </xdr:cNvPr>
        <xdr:cNvSpPr/>
      </xdr:nvSpPr>
      <xdr:spPr>
        <a:xfrm>
          <a:off x="21272500" y="10880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125730</xdr:rowOff>
    </xdr:from>
    <xdr:to>
      <xdr:col>116</xdr:col>
      <xdr:colOff>63500</xdr:colOff>
      <xdr:row>63</xdr:row>
      <xdr:rowOff>129540</xdr:rowOff>
    </xdr:to>
    <xdr:cxnSp macro="">
      <xdr:nvCxnSpPr>
        <xdr:cNvPr id="711" name="直線コネクタ 710">
          <a:extLst>
            <a:ext uri="{FF2B5EF4-FFF2-40B4-BE49-F238E27FC236}">
              <a16:creationId xmlns:a16="http://schemas.microsoft.com/office/drawing/2014/main" id="{93F45A41-8400-483F-9156-683B1D7BCB1B}"/>
            </a:ext>
          </a:extLst>
        </xdr:cNvPr>
        <xdr:cNvCxnSpPr/>
      </xdr:nvCxnSpPr>
      <xdr:spPr>
        <a:xfrm flipV="1">
          <a:off x="21323300" y="1092708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82550</xdr:rowOff>
    </xdr:from>
    <xdr:to>
      <xdr:col>107</xdr:col>
      <xdr:colOff>101600</xdr:colOff>
      <xdr:row>64</xdr:row>
      <xdr:rowOff>12700</xdr:rowOff>
    </xdr:to>
    <xdr:sp macro="" textlink="">
      <xdr:nvSpPr>
        <xdr:cNvPr id="712" name="楕円 711">
          <a:extLst>
            <a:ext uri="{FF2B5EF4-FFF2-40B4-BE49-F238E27FC236}">
              <a16:creationId xmlns:a16="http://schemas.microsoft.com/office/drawing/2014/main" id="{0A9863ED-3A01-4984-B9E9-BB1B2276313D}"/>
            </a:ext>
          </a:extLst>
        </xdr:cNvPr>
        <xdr:cNvSpPr/>
      </xdr:nvSpPr>
      <xdr:spPr>
        <a:xfrm>
          <a:off x="20383500" y="1088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129540</xdr:rowOff>
    </xdr:from>
    <xdr:to>
      <xdr:col>111</xdr:col>
      <xdr:colOff>177800</xdr:colOff>
      <xdr:row>63</xdr:row>
      <xdr:rowOff>133350</xdr:rowOff>
    </xdr:to>
    <xdr:cxnSp macro="">
      <xdr:nvCxnSpPr>
        <xdr:cNvPr id="713" name="直線コネクタ 712">
          <a:extLst>
            <a:ext uri="{FF2B5EF4-FFF2-40B4-BE49-F238E27FC236}">
              <a16:creationId xmlns:a16="http://schemas.microsoft.com/office/drawing/2014/main" id="{9FA61CB1-96FC-4AD2-A68D-EF4203BCED63}"/>
            </a:ext>
          </a:extLst>
        </xdr:cNvPr>
        <xdr:cNvCxnSpPr/>
      </xdr:nvCxnSpPr>
      <xdr:spPr>
        <a:xfrm flipV="1">
          <a:off x="20434300" y="1093089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128270</xdr:rowOff>
    </xdr:from>
    <xdr:to>
      <xdr:col>102</xdr:col>
      <xdr:colOff>165100</xdr:colOff>
      <xdr:row>63</xdr:row>
      <xdr:rowOff>58420</xdr:rowOff>
    </xdr:to>
    <xdr:sp macro="" textlink="">
      <xdr:nvSpPr>
        <xdr:cNvPr id="714" name="楕円 713">
          <a:extLst>
            <a:ext uri="{FF2B5EF4-FFF2-40B4-BE49-F238E27FC236}">
              <a16:creationId xmlns:a16="http://schemas.microsoft.com/office/drawing/2014/main" id="{61971F19-2270-4DD6-A1E6-98CC2659B4BD}"/>
            </a:ext>
          </a:extLst>
        </xdr:cNvPr>
        <xdr:cNvSpPr/>
      </xdr:nvSpPr>
      <xdr:spPr>
        <a:xfrm>
          <a:off x="19494500" y="10758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7620</xdr:rowOff>
    </xdr:from>
    <xdr:to>
      <xdr:col>107</xdr:col>
      <xdr:colOff>50800</xdr:colOff>
      <xdr:row>63</xdr:row>
      <xdr:rowOff>133350</xdr:rowOff>
    </xdr:to>
    <xdr:cxnSp macro="">
      <xdr:nvCxnSpPr>
        <xdr:cNvPr id="715" name="直線コネクタ 714">
          <a:extLst>
            <a:ext uri="{FF2B5EF4-FFF2-40B4-BE49-F238E27FC236}">
              <a16:creationId xmlns:a16="http://schemas.microsoft.com/office/drawing/2014/main" id="{E7CDDB2C-23BA-4F63-A94A-CB496FA14EFB}"/>
            </a:ext>
          </a:extLst>
        </xdr:cNvPr>
        <xdr:cNvCxnSpPr/>
      </xdr:nvCxnSpPr>
      <xdr:spPr>
        <a:xfrm>
          <a:off x="19545300" y="1080897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135890</xdr:rowOff>
    </xdr:from>
    <xdr:to>
      <xdr:col>98</xdr:col>
      <xdr:colOff>38100</xdr:colOff>
      <xdr:row>63</xdr:row>
      <xdr:rowOff>66040</xdr:rowOff>
    </xdr:to>
    <xdr:sp macro="" textlink="">
      <xdr:nvSpPr>
        <xdr:cNvPr id="716" name="楕円 715">
          <a:extLst>
            <a:ext uri="{FF2B5EF4-FFF2-40B4-BE49-F238E27FC236}">
              <a16:creationId xmlns:a16="http://schemas.microsoft.com/office/drawing/2014/main" id="{EB8A9F28-9402-4244-B93D-AD301E80FD3B}"/>
            </a:ext>
          </a:extLst>
        </xdr:cNvPr>
        <xdr:cNvSpPr/>
      </xdr:nvSpPr>
      <xdr:spPr>
        <a:xfrm>
          <a:off x="18605500" y="1076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7620</xdr:rowOff>
    </xdr:from>
    <xdr:to>
      <xdr:col>102</xdr:col>
      <xdr:colOff>114300</xdr:colOff>
      <xdr:row>63</xdr:row>
      <xdr:rowOff>15240</xdr:rowOff>
    </xdr:to>
    <xdr:cxnSp macro="">
      <xdr:nvCxnSpPr>
        <xdr:cNvPr id="717" name="直線コネクタ 716">
          <a:extLst>
            <a:ext uri="{FF2B5EF4-FFF2-40B4-BE49-F238E27FC236}">
              <a16:creationId xmlns:a16="http://schemas.microsoft.com/office/drawing/2014/main" id="{BAD0BCF8-EA85-4887-8397-F7F27FF87C07}"/>
            </a:ext>
          </a:extLst>
        </xdr:cNvPr>
        <xdr:cNvCxnSpPr/>
      </xdr:nvCxnSpPr>
      <xdr:spPr>
        <a:xfrm flipV="1">
          <a:off x="18656300" y="1080897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139717</xdr:rowOff>
    </xdr:from>
    <xdr:ext cx="469744" cy="259045"/>
    <xdr:sp macro="" textlink="">
      <xdr:nvSpPr>
        <xdr:cNvPr id="718" name="n_1aveValue【保健センター・保健所】&#10;一人当たり面積">
          <a:extLst>
            <a:ext uri="{FF2B5EF4-FFF2-40B4-BE49-F238E27FC236}">
              <a16:creationId xmlns:a16="http://schemas.microsoft.com/office/drawing/2014/main" id="{81DD688B-50DB-4AE1-804B-2386F3E7B86A}"/>
            </a:ext>
          </a:extLst>
        </xdr:cNvPr>
        <xdr:cNvSpPr txBox="1"/>
      </xdr:nvSpPr>
      <xdr:spPr>
        <a:xfrm>
          <a:off x="21075727" y="10426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60</xdr:row>
      <xdr:rowOff>143527</xdr:rowOff>
    </xdr:from>
    <xdr:ext cx="469744" cy="259045"/>
    <xdr:sp macro="" textlink="">
      <xdr:nvSpPr>
        <xdr:cNvPr id="719" name="n_2aveValue【保健センター・保健所】&#10;一人当たり面積">
          <a:extLst>
            <a:ext uri="{FF2B5EF4-FFF2-40B4-BE49-F238E27FC236}">
              <a16:creationId xmlns:a16="http://schemas.microsoft.com/office/drawing/2014/main" id="{63DF3657-2984-4CF3-8A08-118AEE16DB2E}"/>
            </a:ext>
          </a:extLst>
        </xdr:cNvPr>
        <xdr:cNvSpPr txBox="1"/>
      </xdr:nvSpPr>
      <xdr:spPr>
        <a:xfrm>
          <a:off x="20199427"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60</xdr:row>
      <xdr:rowOff>120667</xdr:rowOff>
    </xdr:from>
    <xdr:ext cx="469744" cy="259045"/>
    <xdr:sp macro="" textlink="">
      <xdr:nvSpPr>
        <xdr:cNvPr id="720" name="n_3aveValue【保健センター・保健所】&#10;一人当たり面積">
          <a:extLst>
            <a:ext uri="{FF2B5EF4-FFF2-40B4-BE49-F238E27FC236}">
              <a16:creationId xmlns:a16="http://schemas.microsoft.com/office/drawing/2014/main" id="{2FF8919F-16D7-4615-B9BA-524B1083EBFD}"/>
            </a:ext>
          </a:extLst>
        </xdr:cNvPr>
        <xdr:cNvSpPr txBox="1"/>
      </xdr:nvSpPr>
      <xdr:spPr>
        <a:xfrm>
          <a:off x="19310427" y="104076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162577</xdr:rowOff>
    </xdr:from>
    <xdr:ext cx="469744" cy="259045"/>
    <xdr:sp macro="" textlink="">
      <xdr:nvSpPr>
        <xdr:cNvPr id="721" name="n_4aveValue【保健センター・保健所】&#10;一人当たり面積">
          <a:extLst>
            <a:ext uri="{FF2B5EF4-FFF2-40B4-BE49-F238E27FC236}">
              <a16:creationId xmlns:a16="http://schemas.microsoft.com/office/drawing/2014/main" id="{21C21EC2-538C-46E2-A2CB-09188C09056A}"/>
            </a:ext>
          </a:extLst>
        </xdr:cNvPr>
        <xdr:cNvSpPr txBox="1"/>
      </xdr:nvSpPr>
      <xdr:spPr>
        <a:xfrm>
          <a:off x="18421427" y="10449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17</xdr:rowOff>
    </xdr:from>
    <xdr:ext cx="469744" cy="259045"/>
    <xdr:sp macro="" textlink="">
      <xdr:nvSpPr>
        <xdr:cNvPr id="722" name="n_1mainValue【保健センター・保健所】&#10;一人当たり面積">
          <a:extLst>
            <a:ext uri="{FF2B5EF4-FFF2-40B4-BE49-F238E27FC236}">
              <a16:creationId xmlns:a16="http://schemas.microsoft.com/office/drawing/2014/main" id="{2CD98F81-F2BB-48B6-B8CE-9EF8DA2C166A}"/>
            </a:ext>
          </a:extLst>
        </xdr:cNvPr>
        <xdr:cNvSpPr txBox="1"/>
      </xdr:nvSpPr>
      <xdr:spPr>
        <a:xfrm>
          <a:off x="21075727" y="1097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3827</xdr:rowOff>
    </xdr:from>
    <xdr:ext cx="469744" cy="259045"/>
    <xdr:sp macro="" textlink="">
      <xdr:nvSpPr>
        <xdr:cNvPr id="723" name="n_2mainValue【保健センター・保健所】&#10;一人当たり面積">
          <a:extLst>
            <a:ext uri="{FF2B5EF4-FFF2-40B4-BE49-F238E27FC236}">
              <a16:creationId xmlns:a16="http://schemas.microsoft.com/office/drawing/2014/main" id="{3A12350D-6622-4A93-AD48-0167241F6A3B}"/>
            </a:ext>
          </a:extLst>
        </xdr:cNvPr>
        <xdr:cNvSpPr txBox="1"/>
      </xdr:nvSpPr>
      <xdr:spPr>
        <a:xfrm>
          <a:off x="20199427" y="10976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49547</xdr:rowOff>
    </xdr:from>
    <xdr:ext cx="469744" cy="259045"/>
    <xdr:sp macro="" textlink="">
      <xdr:nvSpPr>
        <xdr:cNvPr id="724" name="n_3mainValue【保健センター・保健所】&#10;一人当たり面積">
          <a:extLst>
            <a:ext uri="{FF2B5EF4-FFF2-40B4-BE49-F238E27FC236}">
              <a16:creationId xmlns:a16="http://schemas.microsoft.com/office/drawing/2014/main" id="{6458DC50-1938-4152-9211-77B0C84EB2E1}"/>
            </a:ext>
          </a:extLst>
        </xdr:cNvPr>
        <xdr:cNvSpPr txBox="1"/>
      </xdr:nvSpPr>
      <xdr:spPr>
        <a:xfrm>
          <a:off x="19310427" y="108508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57167</xdr:rowOff>
    </xdr:from>
    <xdr:ext cx="469744" cy="259045"/>
    <xdr:sp macro="" textlink="">
      <xdr:nvSpPr>
        <xdr:cNvPr id="725" name="n_4mainValue【保健センター・保健所】&#10;一人当たり面積">
          <a:extLst>
            <a:ext uri="{FF2B5EF4-FFF2-40B4-BE49-F238E27FC236}">
              <a16:creationId xmlns:a16="http://schemas.microsoft.com/office/drawing/2014/main" id="{0BDBB4A0-8A26-4627-894D-7FFC7B9594B1}"/>
            </a:ext>
          </a:extLst>
        </xdr:cNvPr>
        <xdr:cNvSpPr txBox="1"/>
      </xdr:nvSpPr>
      <xdr:spPr>
        <a:xfrm>
          <a:off x="18421427" y="10858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6" name="正方形/長方形 725">
          <a:extLst>
            <a:ext uri="{FF2B5EF4-FFF2-40B4-BE49-F238E27FC236}">
              <a16:creationId xmlns:a16="http://schemas.microsoft.com/office/drawing/2014/main" id="{EE1A1FE8-88AA-480F-ABCA-49E3E1A1636C}"/>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7" name="正方形/長方形 726">
          <a:extLst>
            <a:ext uri="{FF2B5EF4-FFF2-40B4-BE49-F238E27FC236}">
              <a16:creationId xmlns:a16="http://schemas.microsoft.com/office/drawing/2014/main" id="{02F1D911-2413-4602-9B61-A04570B55D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8" name="正方形/長方形 727">
          <a:extLst>
            <a:ext uri="{FF2B5EF4-FFF2-40B4-BE49-F238E27FC236}">
              <a16:creationId xmlns:a16="http://schemas.microsoft.com/office/drawing/2014/main" id="{1C287E03-B18F-4DA2-92AA-3A723EA855DA}"/>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9" name="正方形/長方形 728">
          <a:extLst>
            <a:ext uri="{FF2B5EF4-FFF2-40B4-BE49-F238E27FC236}">
              <a16:creationId xmlns:a16="http://schemas.microsoft.com/office/drawing/2014/main" id="{F3DDDABE-6544-4E53-B104-37226E096232}"/>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30" name="正方形/長方形 729">
          <a:extLst>
            <a:ext uri="{FF2B5EF4-FFF2-40B4-BE49-F238E27FC236}">
              <a16:creationId xmlns:a16="http://schemas.microsoft.com/office/drawing/2014/main" id="{1EE0EDCC-BF3D-4C13-9026-95474AFEEF8A}"/>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31" name="正方形/長方形 730">
          <a:extLst>
            <a:ext uri="{FF2B5EF4-FFF2-40B4-BE49-F238E27FC236}">
              <a16:creationId xmlns:a16="http://schemas.microsoft.com/office/drawing/2014/main" id="{3FB01ABA-B2B3-4833-8C47-DEB1056CFB4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32" name="正方形/長方形 731">
          <a:extLst>
            <a:ext uri="{FF2B5EF4-FFF2-40B4-BE49-F238E27FC236}">
              <a16:creationId xmlns:a16="http://schemas.microsoft.com/office/drawing/2014/main" id="{65A9C831-78A8-4842-9CBD-FC69A9705C40}"/>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3" name="正方形/長方形 732">
          <a:extLst>
            <a:ext uri="{FF2B5EF4-FFF2-40B4-BE49-F238E27FC236}">
              <a16:creationId xmlns:a16="http://schemas.microsoft.com/office/drawing/2014/main" id="{E69A0204-3A41-4772-B915-CE2160383859}"/>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4" name="テキスト ボックス 733">
          <a:extLst>
            <a:ext uri="{FF2B5EF4-FFF2-40B4-BE49-F238E27FC236}">
              <a16:creationId xmlns:a16="http://schemas.microsoft.com/office/drawing/2014/main" id="{0A440B47-C7F7-4AB0-BE33-0145557D074E}"/>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5" name="直線コネクタ 734">
          <a:extLst>
            <a:ext uri="{FF2B5EF4-FFF2-40B4-BE49-F238E27FC236}">
              <a16:creationId xmlns:a16="http://schemas.microsoft.com/office/drawing/2014/main" id="{9336ABE5-2AAC-4CD3-9157-4FB39F9A4BF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6" name="テキスト ボックス 735">
          <a:extLst>
            <a:ext uri="{FF2B5EF4-FFF2-40B4-BE49-F238E27FC236}">
              <a16:creationId xmlns:a16="http://schemas.microsoft.com/office/drawing/2014/main" id="{14EA9E8A-69FA-4409-A624-86AC5091A0F8}"/>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737" name="直線コネクタ 736">
          <a:extLst>
            <a:ext uri="{FF2B5EF4-FFF2-40B4-BE49-F238E27FC236}">
              <a16:creationId xmlns:a16="http://schemas.microsoft.com/office/drawing/2014/main" id="{F022A9C0-B8FF-4DC7-9AB0-391D714EC142}"/>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738" name="テキスト ボックス 737">
          <a:extLst>
            <a:ext uri="{FF2B5EF4-FFF2-40B4-BE49-F238E27FC236}">
              <a16:creationId xmlns:a16="http://schemas.microsoft.com/office/drawing/2014/main" id="{E717CA39-B3C0-4F63-AC7C-1EF70CEBAD9C}"/>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739" name="直線コネクタ 738">
          <a:extLst>
            <a:ext uri="{FF2B5EF4-FFF2-40B4-BE49-F238E27FC236}">
              <a16:creationId xmlns:a16="http://schemas.microsoft.com/office/drawing/2014/main" id="{FF0F15A9-46BF-4D3F-BD17-549523318472}"/>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40" name="テキスト ボックス 739">
          <a:extLst>
            <a:ext uri="{FF2B5EF4-FFF2-40B4-BE49-F238E27FC236}">
              <a16:creationId xmlns:a16="http://schemas.microsoft.com/office/drawing/2014/main" id="{1B4ADAE2-E8D1-4C18-95C5-ED7CBE99A76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41" name="直線コネクタ 740">
          <a:extLst>
            <a:ext uri="{FF2B5EF4-FFF2-40B4-BE49-F238E27FC236}">
              <a16:creationId xmlns:a16="http://schemas.microsoft.com/office/drawing/2014/main" id="{89E01015-4EE3-494D-86CA-364EBA0B2577}"/>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42" name="テキスト ボックス 741">
          <a:extLst>
            <a:ext uri="{FF2B5EF4-FFF2-40B4-BE49-F238E27FC236}">
              <a16:creationId xmlns:a16="http://schemas.microsoft.com/office/drawing/2014/main" id="{204A968C-9C46-4F65-BD5E-052C001875BF}"/>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43" name="直線コネクタ 742">
          <a:extLst>
            <a:ext uri="{FF2B5EF4-FFF2-40B4-BE49-F238E27FC236}">
              <a16:creationId xmlns:a16="http://schemas.microsoft.com/office/drawing/2014/main" id="{7BB90D31-DD1A-4F3A-B951-5F8A32738093}"/>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44" name="テキスト ボックス 743">
          <a:extLst>
            <a:ext uri="{FF2B5EF4-FFF2-40B4-BE49-F238E27FC236}">
              <a16:creationId xmlns:a16="http://schemas.microsoft.com/office/drawing/2014/main" id="{430BB573-3550-4B46-8A12-9477A67DE388}"/>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45" name="直線コネクタ 744">
          <a:extLst>
            <a:ext uri="{FF2B5EF4-FFF2-40B4-BE49-F238E27FC236}">
              <a16:creationId xmlns:a16="http://schemas.microsoft.com/office/drawing/2014/main" id="{3C580157-28BB-4825-8592-A4BFD7A19F60}"/>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46" name="テキスト ボックス 745">
          <a:extLst>
            <a:ext uri="{FF2B5EF4-FFF2-40B4-BE49-F238E27FC236}">
              <a16:creationId xmlns:a16="http://schemas.microsoft.com/office/drawing/2014/main" id="{86F468A1-37D3-406E-99E8-9BDBD8DDE323}"/>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7" name="直線コネクタ 746">
          <a:extLst>
            <a:ext uri="{FF2B5EF4-FFF2-40B4-BE49-F238E27FC236}">
              <a16:creationId xmlns:a16="http://schemas.microsoft.com/office/drawing/2014/main" id="{58229FAF-77A4-4CCD-99A3-AC413DE6553B}"/>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48" name="テキスト ボックス 747">
          <a:extLst>
            <a:ext uri="{FF2B5EF4-FFF2-40B4-BE49-F238E27FC236}">
              <a16:creationId xmlns:a16="http://schemas.microsoft.com/office/drawing/2014/main" id="{1F5EAE5A-6C45-4123-91A6-D9B4F7439585}"/>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49" name="【消防施設】&#10;有形固定資産減価償却率グラフ枠">
          <a:extLst>
            <a:ext uri="{FF2B5EF4-FFF2-40B4-BE49-F238E27FC236}">
              <a16:creationId xmlns:a16="http://schemas.microsoft.com/office/drawing/2014/main" id="{B20F7E8A-26D3-4FD0-AF62-5B69216C2A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89536</xdr:rowOff>
    </xdr:from>
    <xdr:to>
      <xdr:col>85</xdr:col>
      <xdr:colOff>126364</xdr:colOff>
      <xdr:row>86</xdr:row>
      <xdr:rowOff>114300</xdr:rowOff>
    </xdr:to>
    <xdr:cxnSp macro="">
      <xdr:nvCxnSpPr>
        <xdr:cNvPr id="750" name="直線コネクタ 749">
          <a:extLst>
            <a:ext uri="{FF2B5EF4-FFF2-40B4-BE49-F238E27FC236}">
              <a16:creationId xmlns:a16="http://schemas.microsoft.com/office/drawing/2014/main" id="{A9B221AB-9F16-4B83-9044-A750C2F94CC3}"/>
            </a:ext>
          </a:extLst>
        </xdr:cNvPr>
        <xdr:cNvCxnSpPr/>
      </xdr:nvCxnSpPr>
      <xdr:spPr>
        <a:xfrm flipV="1">
          <a:off x="16318864" y="13291186"/>
          <a:ext cx="0" cy="15678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751" name="【消防施設】&#10;有形固定資産減価償却率最小値テキスト">
          <a:extLst>
            <a:ext uri="{FF2B5EF4-FFF2-40B4-BE49-F238E27FC236}">
              <a16:creationId xmlns:a16="http://schemas.microsoft.com/office/drawing/2014/main" id="{C7721661-D40A-416E-9B55-678BD29A4734}"/>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752" name="直線コネクタ 751">
          <a:extLst>
            <a:ext uri="{FF2B5EF4-FFF2-40B4-BE49-F238E27FC236}">
              <a16:creationId xmlns:a16="http://schemas.microsoft.com/office/drawing/2014/main" id="{403F82A2-668B-497B-93B4-5486079E79BD}"/>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36213</xdr:rowOff>
    </xdr:from>
    <xdr:ext cx="405111" cy="259045"/>
    <xdr:sp macro="" textlink="">
      <xdr:nvSpPr>
        <xdr:cNvPr id="753" name="【消防施設】&#10;有形固定資産減価償却率最大値テキスト">
          <a:extLst>
            <a:ext uri="{FF2B5EF4-FFF2-40B4-BE49-F238E27FC236}">
              <a16:creationId xmlns:a16="http://schemas.microsoft.com/office/drawing/2014/main" id="{E82CDA75-5996-4236-B5AC-96AE812A78AB}"/>
            </a:ext>
          </a:extLst>
        </xdr:cNvPr>
        <xdr:cNvSpPr txBox="1"/>
      </xdr:nvSpPr>
      <xdr:spPr>
        <a:xfrm>
          <a:off x="16357600" y="130664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89536</xdr:rowOff>
    </xdr:from>
    <xdr:to>
      <xdr:col>86</xdr:col>
      <xdr:colOff>25400</xdr:colOff>
      <xdr:row>77</xdr:row>
      <xdr:rowOff>89536</xdr:rowOff>
    </xdr:to>
    <xdr:cxnSp macro="">
      <xdr:nvCxnSpPr>
        <xdr:cNvPr id="754" name="直線コネクタ 753">
          <a:extLst>
            <a:ext uri="{FF2B5EF4-FFF2-40B4-BE49-F238E27FC236}">
              <a16:creationId xmlns:a16="http://schemas.microsoft.com/office/drawing/2014/main" id="{4D6C8567-F873-4670-883B-652746F2D78A}"/>
            </a:ext>
          </a:extLst>
        </xdr:cNvPr>
        <xdr:cNvCxnSpPr/>
      </xdr:nvCxnSpPr>
      <xdr:spPr>
        <a:xfrm>
          <a:off x="16230600" y="13291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163847</xdr:rowOff>
    </xdr:from>
    <xdr:ext cx="405111" cy="259045"/>
    <xdr:sp macro="" textlink="">
      <xdr:nvSpPr>
        <xdr:cNvPr id="755" name="【消防施設】&#10;有形固定資産減価償却率平均値テキスト">
          <a:extLst>
            <a:ext uri="{FF2B5EF4-FFF2-40B4-BE49-F238E27FC236}">
              <a16:creationId xmlns:a16="http://schemas.microsoft.com/office/drawing/2014/main" id="{114C3396-407E-4E01-AD2F-A35D56A12B30}"/>
            </a:ext>
          </a:extLst>
        </xdr:cNvPr>
        <xdr:cNvSpPr txBox="1"/>
      </xdr:nvSpPr>
      <xdr:spPr>
        <a:xfrm>
          <a:off x="16357600" y="140512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13970</xdr:rowOff>
    </xdr:from>
    <xdr:to>
      <xdr:col>85</xdr:col>
      <xdr:colOff>177800</xdr:colOff>
      <xdr:row>82</xdr:row>
      <xdr:rowOff>115570</xdr:rowOff>
    </xdr:to>
    <xdr:sp macro="" textlink="">
      <xdr:nvSpPr>
        <xdr:cNvPr id="756" name="フローチャート: 判断 755">
          <a:extLst>
            <a:ext uri="{FF2B5EF4-FFF2-40B4-BE49-F238E27FC236}">
              <a16:creationId xmlns:a16="http://schemas.microsoft.com/office/drawing/2014/main" id="{AF2DE9E2-1AF1-4486-A2B2-90247B06F108}"/>
            </a:ext>
          </a:extLst>
        </xdr:cNvPr>
        <xdr:cNvSpPr/>
      </xdr:nvSpPr>
      <xdr:spPr>
        <a:xfrm>
          <a:off x="16268700" y="1407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164464</xdr:rowOff>
    </xdr:from>
    <xdr:to>
      <xdr:col>81</xdr:col>
      <xdr:colOff>101600</xdr:colOff>
      <xdr:row>82</xdr:row>
      <xdr:rowOff>94614</xdr:rowOff>
    </xdr:to>
    <xdr:sp macro="" textlink="">
      <xdr:nvSpPr>
        <xdr:cNvPr id="757" name="フローチャート: 判断 756">
          <a:extLst>
            <a:ext uri="{FF2B5EF4-FFF2-40B4-BE49-F238E27FC236}">
              <a16:creationId xmlns:a16="http://schemas.microsoft.com/office/drawing/2014/main" id="{1E48E7F0-7FA2-4B65-83D2-732ECDA09DEF}"/>
            </a:ext>
          </a:extLst>
        </xdr:cNvPr>
        <xdr:cNvSpPr/>
      </xdr:nvSpPr>
      <xdr:spPr>
        <a:xfrm>
          <a:off x="15430500" y="14051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126364</xdr:rowOff>
    </xdr:from>
    <xdr:to>
      <xdr:col>76</xdr:col>
      <xdr:colOff>165100</xdr:colOff>
      <xdr:row>82</xdr:row>
      <xdr:rowOff>56514</xdr:rowOff>
    </xdr:to>
    <xdr:sp macro="" textlink="">
      <xdr:nvSpPr>
        <xdr:cNvPr id="758" name="フローチャート: 判断 757">
          <a:extLst>
            <a:ext uri="{FF2B5EF4-FFF2-40B4-BE49-F238E27FC236}">
              <a16:creationId xmlns:a16="http://schemas.microsoft.com/office/drawing/2014/main" id="{CCF20E57-72B8-41DA-8D55-FAC768A91571}"/>
            </a:ext>
          </a:extLst>
        </xdr:cNvPr>
        <xdr:cNvSpPr/>
      </xdr:nvSpPr>
      <xdr:spPr>
        <a:xfrm>
          <a:off x="14541500" y="140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74930</xdr:rowOff>
    </xdr:from>
    <xdr:to>
      <xdr:col>72</xdr:col>
      <xdr:colOff>38100</xdr:colOff>
      <xdr:row>82</xdr:row>
      <xdr:rowOff>5080</xdr:rowOff>
    </xdr:to>
    <xdr:sp macro="" textlink="">
      <xdr:nvSpPr>
        <xdr:cNvPr id="759" name="フローチャート: 判断 758">
          <a:extLst>
            <a:ext uri="{FF2B5EF4-FFF2-40B4-BE49-F238E27FC236}">
              <a16:creationId xmlns:a16="http://schemas.microsoft.com/office/drawing/2014/main" id="{D25CF9E4-190A-4ED1-BD80-44C3D117211B}"/>
            </a:ext>
          </a:extLst>
        </xdr:cNvPr>
        <xdr:cNvSpPr/>
      </xdr:nvSpPr>
      <xdr:spPr>
        <a:xfrm>
          <a:off x="13652500" y="13962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8255</xdr:rowOff>
    </xdr:from>
    <xdr:to>
      <xdr:col>67</xdr:col>
      <xdr:colOff>101600</xdr:colOff>
      <xdr:row>81</xdr:row>
      <xdr:rowOff>109855</xdr:rowOff>
    </xdr:to>
    <xdr:sp macro="" textlink="">
      <xdr:nvSpPr>
        <xdr:cNvPr id="760" name="フローチャート: 判断 759">
          <a:extLst>
            <a:ext uri="{FF2B5EF4-FFF2-40B4-BE49-F238E27FC236}">
              <a16:creationId xmlns:a16="http://schemas.microsoft.com/office/drawing/2014/main" id="{A6850E8E-D6E8-4973-B58B-CBF71B8B4A5D}"/>
            </a:ext>
          </a:extLst>
        </xdr:cNvPr>
        <xdr:cNvSpPr/>
      </xdr:nvSpPr>
      <xdr:spPr>
        <a:xfrm>
          <a:off x="12763500" y="13895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6440E84D-80A1-4BD9-A932-38A9BDE9E45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0C0BD11A-04CE-4622-8501-20930F8C1AB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68F7105C-407F-4D89-90BA-23D40547EAE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4" name="テキスト ボックス 763">
          <a:extLst>
            <a:ext uri="{FF2B5EF4-FFF2-40B4-BE49-F238E27FC236}">
              <a16:creationId xmlns:a16="http://schemas.microsoft.com/office/drawing/2014/main" id="{9DEE88DD-88E7-40A5-835D-55BC6F72A025}"/>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5" name="テキスト ボックス 764">
          <a:extLst>
            <a:ext uri="{FF2B5EF4-FFF2-40B4-BE49-F238E27FC236}">
              <a16:creationId xmlns:a16="http://schemas.microsoft.com/office/drawing/2014/main" id="{F6D98731-73D5-409C-9ED4-4CFA4D78EDE2}"/>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52070</xdr:rowOff>
    </xdr:from>
    <xdr:to>
      <xdr:col>85</xdr:col>
      <xdr:colOff>177800</xdr:colOff>
      <xdr:row>80</xdr:row>
      <xdr:rowOff>153670</xdr:rowOff>
    </xdr:to>
    <xdr:sp macro="" textlink="">
      <xdr:nvSpPr>
        <xdr:cNvPr id="766" name="楕円 765">
          <a:extLst>
            <a:ext uri="{FF2B5EF4-FFF2-40B4-BE49-F238E27FC236}">
              <a16:creationId xmlns:a16="http://schemas.microsoft.com/office/drawing/2014/main" id="{7F004CA1-C323-400D-936C-170BEAE71F0A}"/>
            </a:ext>
          </a:extLst>
        </xdr:cNvPr>
        <xdr:cNvSpPr/>
      </xdr:nvSpPr>
      <xdr:spPr>
        <a:xfrm>
          <a:off x="16268700" y="13768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74947</xdr:rowOff>
    </xdr:from>
    <xdr:ext cx="405111" cy="259045"/>
    <xdr:sp macro="" textlink="">
      <xdr:nvSpPr>
        <xdr:cNvPr id="767" name="【消防施設】&#10;有形固定資産減価償却率該当値テキスト">
          <a:extLst>
            <a:ext uri="{FF2B5EF4-FFF2-40B4-BE49-F238E27FC236}">
              <a16:creationId xmlns:a16="http://schemas.microsoft.com/office/drawing/2014/main" id="{9B282E97-6D5A-4384-8AA8-1B2801209308}"/>
            </a:ext>
          </a:extLst>
        </xdr:cNvPr>
        <xdr:cNvSpPr txBox="1"/>
      </xdr:nvSpPr>
      <xdr:spPr>
        <a:xfrm>
          <a:off x="16357600" y="13619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80</xdr:row>
      <xdr:rowOff>13970</xdr:rowOff>
    </xdr:from>
    <xdr:to>
      <xdr:col>81</xdr:col>
      <xdr:colOff>101600</xdr:colOff>
      <xdr:row>80</xdr:row>
      <xdr:rowOff>115570</xdr:rowOff>
    </xdr:to>
    <xdr:sp macro="" textlink="">
      <xdr:nvSpPr>
        <xdr:cNvPr id="768" name="楕円 767">
          <a:extLst>
            <a:ext uri="{FF2B5EF4-FFF2-40B4-BE49-F238E27FC236}">
              <a16:creationId xmlns:a16="http://schemas.microsoft.com/office/drawing/2014/main" id="{FC6B3839-B476-4E33-83A9-61DCCD6AA60C}"/>
            </a:ext>
          </a:extLst>
        </xdr:cNvPr>
        <xdr:cNvSpPr/>
      </xdr:nvSpPr>
      <xdr:spPr>
        <a:xfrm>
          <a:off x="15430500" y="13729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64770</xdr:rowOff>
    </xdr:from>
    <xdr:to>
      <xdr:col>85</xdr:col>
      <xdr:colOff>127000</xdr:colOff>
      <xdr:row>80</xdr:row>
      <xdr:rowOff>102870</xdr:rowOff>
    </xdr:to>
    <xdr:cxnSp macro="">
      <xdr:nvCxnSpPr>
        <xdr:cNvPr id="769" name="直線コネクタ 768">
          <a:extLst>
            <a:ext uri="{FF2B5EF4-FFF2-40B4-BE49-F238E27FC236}">
              <a16:creationId xmlns:a16="http://schemas.microsoft.com/office/drawing/2014/main" id="{7D64B487-DCFF-415D-82C3-1CF553F51777}"/>
            </a:ext>
          </a:extLst>
        </xdr:cNvPr>
        <xdr:cNvCxnSpPr/>
      </xdr:nvCxnSpPr>
      <xdr:spPr>
        <a:xfrm>
          <a:off x="15481300" y="1378077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164464</xdr:rowOff>
    </xdr:from>
    <xdr:to>
      <xdr:col>76</xdr:col>
      <xdr:colOff>165100</xdr:colOff>
      <xdr:row>80</xdr:row>
      <xdr:rowOff>94614</xdr:rowOff>
    </xdr:to>
    <xdr:sp macro="" textlink="">
      <xdr:nvSpPr>
        <xdr:cNvPr id="770" name="楕円 769">
          <a:extLst>
            <a:ext uri="{FF2B5EF4-FFF2-40B4-BE49-F238E27FC236}">
              <a16:creationId xmlns:a16="http://schemas.microsoft.com/office/drawing/2014/main" id="{D0D5165A-1D31-4768-BE10-04F48ED99CDB}"/>
            </a:ext>
          </a:extLst>
        </xdr:cNvPr>
        <xdr:cNvSpPr/>
      </xdr:nvSpPr>
      <xdr:spPr>
        <a:xfrm>
          <a:off x="14541500" y="13709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43814</xdr:rowOff>
    </xdr:from>
    <xdr:to>
      <xdr:col>81</xdr:col>
      <xdr:colOff>50800</xdr:colOff>
      <xdr:row>80</xdr:row>
      <xdr:rowOff>64770</xdr:rowOff>
    </xdr:to>
    <xdr:cxnSp macro="">
      <xdr:nvCxnSpPr>
        <xdr:cNvPr id="771" name="直線コネクタ 770">
          <a:extLst>
            <a:ext uri="{FF2B5EF4-FFF2-40B4-BE49-F238E27FC236}">
              <a16:creationId xmlns:a16="http://schemas.microsoft.com/office/drawing/2014/main" id="{35DD8075-CD92-49C0-AC53-4855D20A2F87}"/>
            </a:ext>
          </a:extLst>
        </xdr:cNvPr>
        <xdr:cNvCxnSpPr/>
      </xdr:nvCxnSpPr>
      <xdr:spPr>
        <a:xfrm>
          <a:off x="14592300" y="13759814"/>
          <a:ext cx="889000" cy="20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145414</xdr:rowOff>
    </xdr:from>
    <xdr:to>
      <xdr:col>72</xdr:col>
      <xdr:colOff>38100</xdr:colOff>
      <xdr:row>80</xdr:row>
      <xdr:rowOff>75564</xdr:rowOff>
    </xdr:to>
    <xdr:sp macro="" textlink="">
      <xdr:nvSpPr>
        <xdr:cNvPr id="772" name="楕円 771">
          <a:extLst>
            <a:ext uri="{FF2B5EF4-FFF2-40B4-BE49-F238E27FC236}">
              <a16:creationId xmlns:a16="http://schemas.microsoft.com/office/drawing/2014/main" id="{CFC5E728-F3EE-4414-A500-4015D7441712}"/>
            </a:ext>
          </a:extLst>
        </xdr:cNvPr>
        <xdr:cNvSpPr/>
      </xdr:nvSpPr>
      <xdr:spPr>
        <a:xfrm>
          <a:off x="13652500" y="1368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24764</xdr:rowOff>
    </xdr:from>
    <xdr:to>
      <xdr:col>76</xdr:col>
      <xdr:colOff>114300</xdr:colOff>
      <xdr:row>80</xdr:row>
      <xdr:rowOff>43814</xdr:rowOff>
    </xdr:to>
    <xdr:cxnSp macro="">
      <xdr:nvCxnSpPr>
        <xdr:cNvPr id="773" name="直線コネクタ 772">
          <a:extLst>
            <a:ext uri="{FF2B5EF4-FFF2-40B4-BE49-F238E27FC236}">
              <a16:creationId xmlns:a16="http://schemas.microsoft.com/office/drawing/2014/main" id="{C62074DD-FE76-45CB-BC28-B730F84FA09C}"/>
            </a:ext>
          </a:extLst>
        </xdr:cNvPr>
        <xdr:cNvCxnSpPr/>
      </xdr:nvCxnSpPr>
      <xdr:spPr>
        <a:xfrm>
          <a:off x="13703300" y="13740764"/>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79</xdr:row>
      <xdr:rowOff>92075</xdr:rowOff>
    </xdr:from>
    <xdr:to>
      <xdr:col>67</xdr:col>
      <xdr:colOff>101600</xdr:colOff>
      <xdr:row>80</xdr:row>
      <xdr:rowOff>22225</xdr:rowOff>
    </xdr:to>
    <xdr:sp macro="" textlink="">
      <xdr:nvSpPr>
        <xdr:cNvPr id="774" name="楕円 773">
          <a:extLst>
            <a:ext uri="{FF2B5EF4-FFF2-40B4-BE49-F238E27FC236}">
              <a16:creationId xmlns:a16="http://schemas.microsoft.com/office/drawing/2014/main" id="{1D2C1BF9-C395-4E75-A534-655C6E8DE567}"/>
            </a:ext>
          </a:extLst>
        </xdr:cNvPr>
        <xdr:cNvSpPr/>
      </xdr:nvSpPr>
      <xdr:spPr>
        <a:xfrm>
          <a:off x="12763500" y="13636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79</xdr:row>
      <xdr:rowOff>142875</xdr:rowOff>
    </xdr:from>
    <xdr:to>
      <xdr:col>71</xdr:col>
      <xdr:colOff>177800</xdr:colOff>
      <xdr:row>80</xdr:row>
      <xdr:rowOff>24764</xdr:rowOff>
    </xdr:to>
    <xdr:cxnSp macro="">
      <xdr:nvCxnSpPr>
        <xdr:cNvPr id="775" name="直線コネクタ 774">
          <a:extLst>
            <a:ext uri="{FF2B5EF4-FFF2-40B4-BE49-F238E27FC236}">
              <a16:creationId xmlns:a16="http://schemas.microsoft.com/office/drawing/2014/main" id="{4C1C3CE2-3F38-4615-B878-8837D0F69BE5}"/>
            </a:ext>
          </a:extLst>
        </xdr:cNvPr>
        <xdr:cNvCxnSpPr/>
      </xdr:nvCxnSpPr>
      <xdr:spPr>
        <a:xfrm>
          <a:off x="12814300" y="13687425"/>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85741</xdr:rowOff>
    </xdr:from>
    <xdr:ext cx="405111" cy="259045"/>
    <xdr:sp macro="" textlink="">
      <xdr:nvSpPr>
        <xdr:cNvPr id="776" name="n_1aveValue【消防施設】&#10;有形固定資産減価償却率">
          <a:extLst>
            <a:ext uri="{FF2B5EF4-FFF2-40B4-BE49-F238E27FC236}">
              <a16:creationId xmlns:a16="http://schemas.microsoft.com/office/drawing/2014/main" id="{D3394CE3-199F-4B34-A07D-68DE9EAB5C2B}"/>
            </a:ext>
          </a:extLst>
        </xdr:cNvPr>
        <xdr:cNvSpPr txBox="1"/>
      </xdr:nvSpPr>
      <xdr:spPr>
        <a:xfrm>
          <a:off x="15266044" y="141446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47641</xdr:rowOff>
    </xdr:from>
    <xdr:ext cx="405111" cy="259045"/>
    <xdr:sp macro="" textlink="">
      <xdr:nvSpPr>
        <xdr:cNvPr id="777" name="n_2aveValue【消防施設】&#10;有形固定資産減価償却率">
          <a:extLst>
            <a:ext uri="{FF2B5EF4-FFF2-40B4-BE49-F238E27FC236}">
              <a16:creationId xmlns:a16="http://schemas.microsoft.com/office/drawing/2014/main" id="{1BE6E5C5-735D-4974-9917-1F005B2BC246}"/>
            </a:ext>
          </a:extLst>
        </xdr:cNvPr>
        <xdr:cNvSpPr txBox="1"/>
      </xdr:nvSpPr>
      <xdr:spPr>
        <a:xfrm>
          <a:off x="14389744" y="14106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167657</xdr:rowOff>
    </xdr:from>
    <xdr:ext cx="405111" cy="259045"/>
    <xdr:sp macro="" textlink="">
      <xdr:nvSpPr>
        <xdr:cNvPr id="778" name="n_3aveValue【消防施設】&#10;有形固定資産減価償却率">
          <a:extLst>
            <a:ext uri="{FF2B5EF4-FFF2-40B4-BE49-F238E27FC236}">
              <a16:creationId xmlns:a16="http://schemas.microsoft.com/office/drawing/2014/main" id="{8B3EF4D1-EC01-4960-9CEA-CFD8D794B379}"/>
            </a:ext>
          </a:extLst>
        </xdr:cNvPr>
        <xdr:cNvSpPr txBox="1"/>
      </xdr:nvSpPr>
      <xdr:spPr>
        <a:xfrm>
          <a:off x="13500744" y="14055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100982</xdr:rowOff>
    </xdr:from>
    <xdr:ext cx="405111" cy="259045"/>
    <xdr:sp macro="" textlink="">
      <xdr:nvSpPr>
        <xdr:cNvPr id="779" name="n_4aveValue【消防施設】&#10;有形固定資産減価償却率">
          <a:extLst>
            <a:ext uri="{FF2B5EF4-FFF2-40B4-BE49-F238E27FC236}">
              <a16:creationId xmlns:a16="http://schemas.microsoft.com/office/drawing/2014/main" id="{5D40D30B-8E6C-41F0-8759-408BEAC334DB}"/>
            </a:ext>
          </a:extLst>
        </xdr:cNvPr>
        <xdr:cNvSpPr txBox="1"/>
      </xdr:nvSpPr>
      <xdr:spPr>
        <a:xfrm>
          <a:off x="12611744" y="13988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132097</xdr:rowOff>
    </xdr:from>
    <xdr:ext cx="405111" cy="259045"/>
    <xdr:sp macro="" textlink="">
      <xdr:nvSpPr>
        <xdr:cNvPr id="780" name="n_1mainValue【消防施設】&#10;有形固定資産減価償却率">
          <a:extLst>
            <a:ext uri="{FF2B5EF4-FFF2-40B4-BE49-F238E27FC236}">
              <a16:creationId xmlns:a16="http://schemas.microsoft.com/office/drawing/2014/main" id="{E5090D80-ACBF-429E-AF89-0D0A69C14CD8}"/>
            </a:ext>
          </a:extLst>
        </xdr:cNvPr>
        <xdr:cNvSpPr txBox="1"/>
      </xdr:nvSpPr>
      <xdr:spPr>
        <a:xfrm>
          <a:off x="15266044" y="13505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78</xdr:row>
      <xdr:rowOff>111141</xdr:rowOff>
    </xdr:from>
    <xdr:ext cx="405111" cy="259045"/>
    <xdr:sp macro="" textlink="">
      <xdr:nvSpPr>
        <xdr:cNvPr id="781" name="n_2mainValue【消防施設】&#10;有形固定資産減価償却率">
          <a:extLst>
            <a:ext uri="{FF2B5EF4-FFF2-40B4-BE49-F238E27FC236}">
              <a16:creationId xmlns:a16="http://schemas.microsoft.com/office/drawing/2014/main" id="{AE21937F-8C4F-41D2-93D2-06BD83FCD06E}"/>
            </a:ext>
          </a:extLst>
        </xdr:cNvPr>
        <xdr:cNvSpPr txBox="1"/>
      </xdr:nvSpPr>
      <xdr:spPr>
        <a:xfrm>
          <a:off x="14389744" y="13484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78</xdr:row>
      <xdr:rowOff>92091</xdr:rowOff>
    </xdr:from>
    <xdr:ext cx="405111" cy="259045"/>
    <xdr:sp macro="" textlink="">
      <xdr:nvSpPr>
        <xdr:cNvPr id="782" name="n_3mainValue【消防施設】&#10;有形固定資産減価償却率">
          <a:extLst>
            <a:ext uri="{FF2B5EF4-FFF2-40B4-BE49-F238E27FC236}">
              <a16:creationId xmlns:a16="http://schemas.microsoft.com/office/drawing/2014/main" id="{C47EA8AF-1E28-4616-BBC3-48C474879C3C}"/>
            </a:ext>
          </a:extLst>
        </xdr:cNvPr>
        <xdr:cNvSpPr txBox="1"/>
      </xdr:nvSpPr>
      <xdr:spPr>
        <a:xfrm>
          <a:off x="13500744" y="13465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78</xdr:row>
      <xdr:rowOff>38752</xdr:rowOff>
    </xdr:from>
    <xdr:ext cx="405111" cy="259045"/>
    <xdr:sp macro="" textlink="">
      <xdr:nvSpPr>
        <xdr:cNvPr id="783" name="n_4mainValue【消防施設】&#10;有形固定資産減価償却率">
          <a:extLst>
            <a:ext uri="{FF2B5EF4-FFF2-40B4-BE49-F238E27FC236}">
              <a16:creationId xmlns:a16="http://schemas.microsoft.com/office/drawing/2014/main" id="{1DFBEF1E-6844-4027-84BB-E1A7837E9E02}"/>
            </a:ext>
          </a:extLst>
        </xdr:cNvPr>
        <xdr:cNvSpPr txBox="1"/>
      </xdr:nvSpPr>
      <xdr:spPr>
        <a:xfrm>
          <a:off x="12611744" y="13411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4" name="正方形/長方形 783">
          <a:extLst>
            <a:ext uri="{FF2B5EF4-FFF2-40B4-BE49-F238E27FC236}">
              <a16:creationId xmlns:a16="http://schemas.microsoft.com/office/drawing/2014/main" id="{FDA7E500-41A1-4A1C-8776-3E3F9AAF2A1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5" name="正方形/長方形 784">
          <a:extLst>
            <a:ext uri="{FF2B5EF4-FFF2-40B4-BE49-F238E27FC236}">
              <a16:creationId xmlns:a16="http://schemas.microsoft.com/office/drawing/2014/main" id="{C36E5C6E-8E0D-432B-A6A6-CFDE57C6B187}"/>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6" name="正方形/長方形 785">
          <a:extLst>
            <a:ext uri="{FF2B5EF4-FFF2-40B4-BE49-F238E27FC236}">
              <a16:creationId xmlns:a16="http://schemas.microsoft.com/office/drawing/2014/main" id="{F8418B9B-969D-4FED-B673-F1951892D3C9}"/>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7" name="正方形/長方形 786">
          <a:extLst>
            <a:ext uri="{FF2B5EF4-FFF2-40B4-BE49-F238E27FC236}">
              <a16:creationId xmlns:a16="http://schemas.microsoft.com/office/drawing/2014/main" id="{86432F3E-3058-47C7-9DA9-8D73E96A680C}"/>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8" name="正方形/長方形 787">
          <a:extLst>
            <a:ext uri="{FF2B5EF4-FFF2-40B4-BE49-F238E27FC236}">
              <a16:creationId xmlns:a16="http://schemas.microsoft.com/office/drawing/2014/main" id="{73354BC7-731F-4B9B-B586-7FC5AD83775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9" name="正方形/長方形 788">
          <a:extLst>
            <a:ext uri="{FF2B5EF4-FFF2-40B4-BE49-F238E27FC236}">
              <a16:creationId xmlns:a16="http://schemas.microsoft.com/office/drawing/2014/main" id="{9FB1E240-9610-4753-B8C0-6558F49C6087}"/>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90" name="正方形/長方形 789">
          <a:extLst>
            <a:ext uri="{FF2B5EF4-FFF2-40B4-BE49-F238E27FC236}">
              <a16:creationId xmlns:a16="http://schemas.microsoft.com/office/drawing/2014/main" id="{A62ACFFB-CFFF-44F0-960C-75AA94B9563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91" name="正方形/長方形 790">
          <a:extLst>
            <a:ext uri="{FF2B5EF4-FFF2-40B4-BE49-F238E27FC236}">
              <a16:creationId xmlns:a16="http://schemas.microsoft.com/office/drawing/2014/main" id="{138ADECD-748B-4425-B4EC-CC5284E2AF3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2" name="テキスト ボックス 791">
          <a:extLst>
            <a:ext uri="{FF2B5EF4-FFF2-40B4-BE49-F238E27FC236}">
              <a16:creationId xmlns:a16="http://schemas.microsoft.com/office/drawing/2014/main" id="{DF2EC6A7-9D4D-4CAF-835C-262F24EDEAD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3" name="直線コネクタ 792">
          <a:extLst>
            <a:ext uri="{FF2B5EF4-FFF2-40B4-BE49-F238E27FC236}">
              <a16:creationId xmlns:a16="http://schemas.microsoft.com/office/drawing/2014/main" id="{6008EC53-6F9B-4BA4-AC9A-9C2DED11F2EA}"/>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794" name="直線コネクタ 793">
          <a:extLst>
            <a:ext uri="{FF2B5EF4-FFF2-40B4-BE49-F238E27FC236}">
              <a16:creationId xmlns:a16="http://schemas.microsoft.com/office/drawing/2014/main" id="{8338A62E-8C62-4017-A624-8404DADCE5C5}"/>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795" name="テキスト ボックス 794">
          <a:extLst>
            <a:ext uri="{FF2B5EF4-FFF2-40B4-BE49-F238E27FC236}">
              <a16:creationId xmlns:a16="http://schemas.microsoft.com/office/drawing/2014/main" id="{CBC8DA06-749F-4C7B-88B0-9B4F4FB3E48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796" name="直線コネクタ 795">
          <a:extLst>
            <a:ext uri="{FF2B5EF4-FFF2-40B4-BE49-F238E27FC236}">
              <a16:creationId xmlns:a16="http://schemas.microsoft.com/office/drawing/2014/main" id="{85CB11F5-C366-4516-BEEE-D7E91E96F8DA}"/>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797" name="テキスト ボックス 796">
          <a:extLst>
            <a:ext uri="{FF2B5EF4-FFF2-40B4-BE49-F238E27FC236}">
              <a16:creationId xmlns:a16="http://schemas.microsoft.com/office/drawing/2014/main" id="{FE16B102-02DC-41F7-9458-AB325311060B}"/>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98" name="直線コネクタ 797">
          <a:extLst>
            <a:ext uri="{FF2B5EF4-FFF2-40B4-BE49-F238E27FC236}">
              <a16:creationId xmlns:a16="http://schemas.microsoft.com/office/drawing/2014/main" id="{4C640908-7E93-4782-A584-32D18EF5FE59}"/>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99" name="テキスト ボックス 798">
          <a:extLst>
            <a:ext uri="{FF2B5EF4-FFF2-40B4-BE49-F238E27FC236}">
              <a16:creationId xmlns:a16="http://schemas.microsoft.com/office/drawing/2014/main" id="{730C826E-AA09-4972-94A8-AA5FF5C3813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800" name="直線コネクタ 799">
          <a:extLst>
            <a:ext uri="{FF2B5EF4-FFF2-40B4-BE49-F238E27FC236}">
              <a16:creationId xmlns:a16="http://schemas.microsoft.com/office/drawing/2014/main" id="{EADD8E5D-EE69-4DCD-85BE-8737ED535D0B}"/>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801" name="テキスト ボックス 800">
          <a:extLst>
            <a:ext uri="{FF2B5EF4-FFF2-40B4-BE49-F238E27FC236}">
              <a16:creationId xmlns:a16="http://schemas.microsoft.com/office/drawing/2014/main" id="{B7DABCE0-7DD8-4510-8850-9C43BFB985A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802" name="直線コネクタ 801">
          <a:extLst>
            <a:ext uri="{FF2B5EF4-FFF2-40B4-BE49-F238E27FC236}">
              <a16:creationId xmlns:a16="http://schemas.microsoft.com/office/drawing/2014/main" id="{710CE2A3-5395-44C5-BBA2-00DC3487599F}"/>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803" name="テキスト ボックス 802">
          <a:extLst>
            <a:ext uri="{FF2B5EF4-FFF2-40B4-BE49-F238E27FC236}">
              <a16:creationId xmlns:a16="http://schemas.microsoft.com/office/drawing/2014/main" id="{368A5E6C-E66B-43D7-943B-2CD20E3553AF}"/>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4" name="直線コネクタ 803">
          <a:extLst>
            <a:ext uri="{FF2B5EF4-FFF2-40B4-BE49-F238E27FC236}">
              <a16:creationId xmlns:a16="http://schemas.microsoft.com/office/drawing/2014/main" id="{BD0E7260-6022-404C-950C-0782C4E36C51}"/>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5" name="テキスト ボックス 804">
          <a:extLst>
            <a:ext uri="{FF2B5EF4-FFF2-40B4-BE49-F238E27FC236}">
              <a16:creationId xmlns:a16="http://schemas.microsoft.com/office/drawing/2014/main" id="{AA3EA2AC-F261-4BAD-AE84-34DCD8D4FEBD}"/>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6" name="【消防施設】&#10;一人当たり面積グラフ枠">
          <a:extLst>
            <a:ext uri="{FF2B5EF4-FFF2-40B4-BE49-F238E27FC236}">
              <a16:creationId xmlns:a16="http://schemas.microsoft.com/office/drawing/2014/main" id="{DD0CFE91-C74D-4159-B646-A1AFA8D79CA5}"/>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49530</xdr:rowOff>
    </xdr:from>
    <xdr:to>
      <xdr:col>116</xdr:col>
      <xdr:colOff>62864</xdr:colOff>
      <xdr:row>86</xdr:row>
      <xdr:rowOff>93345</xdr:rowOff>
    </xdr:to>
    <xdr:cxnSp macro="">
      <xdr:nvCxnSpPr>
        <xdr:cNvPr id="807" name="直線コネクタ 806">
          <a:extLst>
            <a:ext uri="{FF2B5EF4-FFF2-40B4-BE49-F238E27FC236}">
              <a16:creationId xmlns:a16="http://schemas.microsoft.com/office/drawing/2014/main" id="{26FA6E61-608B-4AA1-82B1-756FFB9ACFF8}"/>
            </a:ext>
          </a:extLst>
        </xdr:cNvPr>
        <xdr:cNvCxnSpPr/>
      </xdr:nvCxnSpPr>
      <xdr:spPr>
        <a:xfrm flipV="1">
          <a:off x="22160864" y="13594080"/>
          <a:ext cx="0" cy="12439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97172</xdr:rowOff>
    </xdr:from>
    <xdr:ext cx="469744" cy="259045"/>
    <xdr:sp macro="" textlink="">
      <xdr:nvSpPr>
        <xdr:cNvPr id="808" name="【消防施設】&#10;一人当たり面積最小値テキスト">
          <a:extLst>
            <a:ext uri="{FF2B5EF4-FFF2-40B4-BE49-F238E27FC236}">
              <a16:creationId xmlns:a16="http://schemas.microsoft.com/office/drawing/2014/main" id="{D05F6CD8-D8D2-4D3E-A3EA-60A67E24F1B0}"/>
            </a:ext>
          </a:extLst>
        </xdr:cNvPr>
        <xdr:cNvSpPr txBox="1"/>
      </xdr:nvSpPr>
      <xdr:spPr>
        <a:xfrm>
          <a:off x="22199600" y="14841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93345</xdr:rowOff>
    </xdr:from>
    <xdr:to>
      <xdr:col>116</xdr:col>
      <xdr:colOff>152400</xdr:colOff>
      <xdr:row>86</xdr:row>
      <xdr:rowOff>93345</xdr:rowOff>
    </xdr:to>
    <xdr:cxnSp macro="">
      <xdr:nvCxnSpPr>
        <xdr:cNvPr id="809" name="直線コネクタ 808">
          <a:extLst>
            <a:ext uri="{FF2B5EF4-FFF2-40B4-BE49-F238E27FC236}">
              <a16:creationId xmlns:a16="http://schemas.microsoft.com/office/drawing/2014/main" id="{AC95C348-1D20-4A0A-9418-13CE80D5495F}"/>
            </a:ext>
          </a:extLst>
        </xdr:cNvPr>
        <xdr:cNvCxnSpPr/>
      </xdr:nvCxnSpPr>
      <xdr:spPr>
        <a:xfrm>
          <a:off x="22072600" y="14838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167657</xdr:rowOff>
    </xdr:from>
    <xdr:ext cx="469744" cy="259045"/>
    <xdr:sp macro="" textlink="">
      <xdr:nvSpPr>
        <xdr:cNvPr id="810" name="【消防施設】&#10;一人当たり面積最大値テキスト">
          <a:extLst>
            <a:ext uri="{FF2B5EF4-FFF2-40B4-BE49-F238E27FC236}">
              <a16:creationId xmlns:a16="http://schemas.microsoft.com/office/drawing/2014/main" id="{95826E79-6B25-43E4-AB42-CA8D907D7C34}"/>
            </a:ext>
          </a:extLst>
        </xdr:cNvPr>
        <xdr:cNvSpPr txBox="1"/>
      </xdr:nvSpPr>
      <xdr:spPr>
        <a:xfrm>
          <a:off x="22199600" y="1336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49530</xdr:rowOff>
    </xdr:from>
    <xdr:to>
      <xdr:col>116</xdr:col>
      <xdr:colOff>152400</xdr:colOff>
      <xdr:row>79</xdr:row>
      <xdr:rowOff>49530</xdr:rowOff>
    </xdr:to>
    <xdr:cxnSp macro="">
      <xdr:nvCxnSpPr>
        <xdr:cNvPr id="811" name="直線コネクタ 810">
          <a:extLst>
            <a:ext uri="{FF2B5EF4-FFF2-40B4-BE49-F238E27FC236}">
              <a16:creationId xmlns:a16="http://schemas.microsoft.com/office/drawing/2014/main" id="{B52B9931-7EB7-434D-81FC-D50598F0A7F7}"/>
            </a:ext>
          </a:extLst>
        </xdr:cNvPr>
        <xdr:cNvCxnSpPr/>
      </xdr:nvCxnSpPr>
      <xdr:spPr>
        <a:xfrm>
          <a:off x="22072600" y="1359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156227</xdr:rowOff>
    </xdr:from>
    <xdr:ext cx="469744" cy="259045"/>
    <xdr:sp macro="" textlink="">
      <xdr:nvSpPr>
        <xdr:cNvPr id="812" name="【消防施設】&#10;一人当たり面積平均値テキスト">
          <a:extLst>
            <a:ext uri="{FF2B5EF4-FFF2-40B4-BE49-F238E27FC236}">
              <a16:creationId xmlns:a16="http://schemas.microsoft.com/office/drawing/2014/main" id="{C31501A7-E4B4-418B-9955-E8D6707EA00E}"/>
            </a:ext>
          </a:extLst>
        </xdr:cNvPr>
        <xdr:cNvSpPr txBox="1"/>
      </xdr:nvSpPr>
      <xdr:spPr>
        <a:xfrm>
          <a:off x="22199600" y="14558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6350</xdr:rowOff>
    </xdr:from>
    <xdr:to>
      <xdr:col>116</xdr:col>
      <xdr:colOff>114300</xdr:colOff>
      <xdr:row>85</xdr:row>
      <xdr:rowOff>107950</xdr:rowOff>
    </xdr:to>
    <xdr:sp macro="" textlink="">
      <xdr:nvSpPr>
        <xdr:cNvPr id="813" name="フローチャート: 判断 812">
          <a:extLst>
            <a:ext uri="{FF2B5EF4-FFF2-40B4-BE49-F238E27FC236}">
              <a16:creationId xmlns:a16="http://schemas.microsoft.com/office/drawing/2014/main" id="{526DE2A2-4ADA-4AD4-9F76-D0F6E8DE90BB}"/>
            </a:ext>
          </a:extLst>
        </xdr:cNvPr>
        <xdr:cNvSpPr/>
      </xdr:nvSpPr>
      <xdr:spPr>
        <a:xfrm>
          <a:off x="22110700" y="1457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85</xdr:row>
      <xdr:rowOff>19686</xdr:rowOff>
    </xdr:from>
    <xdr:to>
      <xdr:col>112</xdr:col>
      <xdr:colOff>38100</xdr:colOff>
      <xdr:row>85</xdr:row>
      <xdr:rowOff>121286</xdr:rowOff>
    </xdr:to>
    <xdr:sp macro="" textlink="">
      <xdr:nvSpPr>
        <xdr:cNvPr id="814" name="フローチャート: 判断 813">
          <a:extLst>
            <a:ext uri="{FF2B5EF4-FFF2-40B4-BE49-F238E27FC236}">
              <a16:creationId xmlns:a16="http://schemas.microsoft.com/office/drawing/2014/main" id="{DD470157-75BF-45A7-9049-8B9C36EAC86A}"/>
            </a:ext>
          </a:extLst>
        </xdr:cNvPr>
        <xdr:cNvSpPr/>
      </xdr:nvSpPr>
      <xdr:spPr>
        <a:xfrm>
          <a:off x="21272500" y="1459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85</xdr:row>
      <xdr:rowOff>15875</xdr:rowOff>
    </xdr:from>
    <xdr:to>
      <xdr:col>107</xdr:col>
      <xdr:colOff>101600</xdr:colOff>
      <xdr:row>85</xdr:row>
      <xdr:rowOff>117475</xdr:rowOff>
    </xdr:to>
    <xdr:sp macro="" textlink="">
      <xdr:nvSpPr>
        <xdr:cNvPr id="815" name="フローチャート: 判断 814">
          <a:extLst>
            <a:ext uri="{FF2B5EF4-FFF2-40B4-BE49-F238E27FC236}">
              <a16:creationId xmlns:a16="http://schemas.microsoft.com/office/drawing/2014/main" id="{C1E6EE33-7AFC-4417-890B-BB17EB30AE08}"/>
            </a:ext>
          </a:extLst>
        </xdr:cNvPr>
        <xdr:cNvSpPr/>
      </xdr:nvSpPr>
      <xdr:spPr>
        <a:xfrm>
          <a:off x="20383500" y="14589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85</xdr:row>
      <xdr:rowOff>27305</xdr:rowOff>
    </xdr:from>
    <xdr:to>
      <xdr:col>102</xdr:col>
      <xdr:colOff>165100</xdr:colOff>
      <xdr:row>85</xdr:row>
      <xdr:rowOff>128905</xdr:rowOff>
    </xdr:to>
    <xdr:sp macro="" textlink="">
      <xdr:nvSpPr>
        <xdr:cNvPr id="816" name="フローチャート: 判断 815">
          <a:extLst>
            <a:ext uri="{FF2B5EF4-FFF2-40B4-BE49-F238E27FC236}">
              <a16:creationId xmlns:a16="http://schemas.microsoft.com/office/drawing/2014/main" id="{222EE176-8E80-49E6-ADDE-46273D2F0DE6}"/>
            </a:ext>
          </a:extLst>
        </xdr:cNvPr>
        <xdr:cNvSpPr/>
      </xdr:nvSpPr>
      <xdr:spPr>
        <a:xfrm>
          <a:off x="19494500" y="14600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137795</xdr:rowOff>
    </xdr:from>
    <xdr:to>
      <xdr:col>98</xdr:col>
      <xdr:colOff>38100</xdr:colOff>
      <xdr:row>85</xdr:row>
      <xdr:rowOff>67945</xdr:rowOff>
    </xdr:to>
    <xdr:sp macro="" textlink="">
      <xdr:nvSpPr>
        <xdr:cNvPr id="817" name="フローチャート: 判断 816">
          <a:extLst>
            <a:ext uri="{FF2B5EF4-FFF2-40B4-BE49-F238E27FC236}">
              <a16:creationId xmlns:a16="http://schemas.microsoft.com/office/drawing/2014/main" id="{CA6D4F84-B8FE-4991-89A6-65852862D19B}"/>
            </a:ext>
          </a:extLst>
        </xdr:cNvPr>
        <xdr:cNvSpPr/>
      </xdr:nvSpPr>
      <xdr:spPr>
        <a:xfrm>
          <a:off x="18605500" y="1453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B76B7133-3E21-4D61-8F05-39A5D2122D9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9" name="テキスト ボックス 818">
          <a:extLst>
            <a:ext uri="{FF2B5EF4-FFF2-40B4-BE49-F238E27FC236}">
              <a16:creationId xmlns:a16="http://schemas.microsoft.com/office/drawing/2014/main" id="{5D55B948-C88C-43CC-A7D0-0DBFEAAD4328}"/>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20" name="テキスト ボックス 819">
          <a:extLst>
            <a:ext uri="{FF2B5EF4-FFF2-40B4-BE49-F238E27FC236}">
              <a16:creationId xmlns:a16="http://schemas.microsoft.com/office/drawing/2014/main" id="{120A50EB-B612-4CF8-AC82-A2F4C3C8383E}"/>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21" name="テキスト ボックス 820">
          <a:extLst>
            <a:ext uri="{FF2B5EF4-FFF2-40B4-BE49-F238E27FC236}">
              <a16:creationId xmlns:a16="http://schemas.microsoft.com/office/drawing/2014/main" id="{6679DF5D-5AC2-4BA2-853D-C387CA294E7D}"/>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22" name="テキスト ボックス 821">
          <a:extLst>
            <a:ext uri="{FF2B5EF4-FFF2-40B4-BE49-F238E27FC236}">
              <a16:creationId xmlns:a16="http://schemas.microsoft.com/office/drawing/2014/main" id="{3BB2155F-0571-4193-A970-E723E936FCC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19686</xdr:rowOff>
    </xdr:from>
    <xdr:to>
      <xdr:col>116</xdr:col>
      <xdr:colOff>114300</xdr:colOff>
      <xdr:row>81</xdr:row>
      <xdr:rowOff>121286</xdr:rowOff>
    </xdr:to>
    <xdr:sp macro="" textlink="">
      <xdr:nvSpPr>
        <xdr:cNvPr id="823" name="楕円 822">
          <a:extLst>
            <a:ext uri="{FF2B5EF4-FFF2-40B4-BE49-F238E27FC236}">
              <a16:creationId xmlns:a16="http://schemas.microsoft.com/office/drawing/2014/main" id="{ED214C7F-7C5B-4707-9F44-E5B6A85AF65C}"/>
            </a:ext>
          </a:extLst>
        </xdr:cNvPr>
        <xdr:cNvSpPr/>
      </xdr:nvSpPr>
      <xdr:spPr>
        <a:xfrm>
          <a:off x="22110700" y="13907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42563</xdr:rowOff>
    </xdr:from>
    <xdr:ext cx="469744" cy="259045"/>
    <xdr:sp macro="" textlink="">
      <xdr:nvSpPr>
        <xdr:cNvPr id="824" name="【消防施設】&#10;一人当たり面積該当値テキスト">
          <a:extLst>
            <a:ext uri="{FF2B5EF4-FFF2-40B4-BE49-F238E27FC236}">
              <a16:creationId xmlns:a16="http://schemas.microsoft.com/office/drawing/2014/main" id="{A4DE18FD-2121-41D7-ADCA-D95A477623E9}"/>
            </a:ext>
          </a:extLst>
        </xdr:cNvPr>
        <xdr:cNvSpPr txBox="1"/>
      </xdr:nvSpPr>
      <xdr:spPr>
        <a:xfrm>
          <a:off x="22199600" y="137585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33020</xdr:rowOff>
    </xdr:from>
    <xdr:to>
      <xdr:col>112</xdr:col>
      <xdr:colOff>38100</xdr:colOff>
      <xdr:row>81</xdr:row>
      <xdr:rowOff>134620</xdr:rowOff>
    </xdr:to>
    <xdr:sp macro="" textlink="">
      <xdr:nvSpPr>
        <xdr:cNvPr id="825" name="楕円 824">
          <a:extLst>
            <a:ext uri="{FF2B5EF4-FFF2-40B4-BE49-F238E27FC236}">
              <a16:creationId xmlns:a16="http://schemas.microsoft.com/office/drawing/2014/main" id="{22DB727D-722B-46DF-B366-9161F3DAD97D}"/>
            </a:ext>
          </a:extLst>
        </xdr:cNvPr>
        <xdr:cNvSpPr/>
      </xdr:nvSpPr>
      <xdr:spPr>
        <a:xfrm>
          <a:off x="21272500" y="13920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70486</xdr:rowOff>
    </xdr:from>
    <xdr:to>
      <xdr:col>116</xdr:col>
      <xdr:colOff>63500</xdr:colOff>
      <xdr:row>81</xdr:row>
      <xdr:rowOff>83820</xdr:rowOff>
    </xdr:to>
    <xdr:cxnSp macro="">
      <xdr:nvCxnSpPr>
        <xdr:cNvPr id="826" name="直線コネクタ 825">
          <a:extLst>
            <a:ext uri="{FF2B5EF4-FFF2-40B4-BE49-F238E27FC236}">
              <a16:creationId xmlns:a16="http://schemas.microsoft.com/office/drawing/2014/main" id="{B486B127-FA8A-4A6A-BBC7-D2354FAA1BD5}"/>
            </a:ext>
          </a:extLst>
        </xdr:cNvPr>
        <xdr:cNvCxnSpPr/>
      </xdr:nvCxnSpPr>
      <xdr:spPr>
        <a:xfrm flipV="1">
          <a:off x="21323300" y="13957936"/>
          <a:ext cx="838200" cy="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31114</xdr:rowOff>
    </xdr:from>
    <xdr:to>
      <xdr:col>107</xdr:col>
      <xdr:colOff>101600</xdr:colOff>
      <xdr:row>81</xdr:row>
      <xdr:rowOff>132714</xdr:rowOff>
    </xdr:to>
    <xdr:sp macro="" textlink="">
      <xdr:nvSpPr>
        <xdr:cNvPr id="827" name="楕円 826">
          <a:extLst>
            <a:ext uri="{FF2B5EF4-FFF2-40B4-BE49-F238E27FC236}">
              <a16:creationId xmlns:a16="http://schemas.microsoft.com/office/drawing/2014/main" id="{D36ACDCD-906B-4BBF-8814-A0BBBDE3BA58}"/>
            </a:ext>
          </a:extLst>
        </xdr:cNvPr>
        <xdr:cNvSpPr/>
      </xdr:nvSpPr>
      <xdr:spPr>
        <a:xfrm>
          <a:off x="20383500" y="13918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81</xdr:row>
      <xdr:rowOff>81914</xdr:rowOff>
    </xdr:from>
    <xdr:to>
      <xdr:col>111</xdr:col>
      <xdr:colOff>177800</xdr:colOff>
      <xdr:row>81</xdr:row>
      <xdr:rowOff>83820</xdr:rowOff>
    </xdr:to>
    <xdr:cxnSp macro="">
      <xdr:nvCxnSpPr>
        <xdr:cNvPr id="828" name="直線コネクタ 827">
          <a:extLst>
            <a:ext uri="{FF2B5EF4-FFF2-40B4-BE49-F238E27FC236}">
              <a16:creationId xmlns:a16="http://schemas.microsoft.com/office/drawing/2014/main" id="{414DAB4C-A587-4C4C-B17E-C78EF698B965}"/>
            </a:ext>
          </a:extLst>
        </xdr:cNvPr>
        <xdr:cNvCxnSpPr/>
      </xdr:nvCxnSpPr>
      <xdr:spPr>
        <a:xfrm>
          <a:off x="20434300" y="13969364"/>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13970</xdr:rowOff>
    </xdr:from>
    <xdr:to>
      <xdr:col>102</xdr:col>
      <xdr:colOff>165100</xdr:colOff>
      <xdr:row>81</xdr:row>
      <xdr:rowOff>115570</xdr:rowOff>
    </xdr:to>
    <xdr:sp macro="" textlink="">
      <xdr:nvSpPr>
        <xdr:cNvPr id="829" name="楕円 828">
          <a:extLst>
            <a:ext uri="{FF2B5EF4-FFF2-40B4-BE49-F238E27FC236}">
              <a16:creationId xmlns:a16="http://schemas.microsoft.com/office/drawing/2014/main" id="{7573ADB0-17DE-4784-AC95-5057165E0D5B}"/>
            </a:ext>
          </a:extLst>
        </xdr:cNvPr>
        <xdr:cNvSpPr/>
      </xdr:nvSpPr>
      <xdr:spPr>
        <a:xfrm>
          <a:off x="19494500" y="13901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81</xdr:row>
      <xdr:rowOff>64770</xdr:rowOff>
    </xdr:from>
    <xdr:to>
      <xdr:col>107</xdr:col>
      <xdr:colOff>50800</xdr:colOff>
      <xdr:row>81</xdr:row>
      <xdr:rowOff>81914</xdr:rowOff>
    </xdr:to>
    <xdr:cxnSp macro="">
      <xdr:nvCxnSpPr>
        <xdr:cNvPr id="830" name="直線コネクタ 829">
          <a:extLst>
            <a:ext uri="{FF2B5EF4-FFF2-40B4-BE49-F238E27FC236}">
              <a16:creationId xmlns:a16="http://schemas.microsoft.com/office/drawing/2014/main" id="{EE8CED77-D1C2-41F5-8100-1A8BEDACEB0C}"/>
            </a:ext>
          </a:extLst>
        </xdr:cNvPr>
        <xdr:cNvCxnSpPr/>
      </xdr:nvCxnSpPr>
      <xdr:spPr>
        <a:xfrm>
          <a:off x="19545300" y="13952220"/>
          <a:ext cx="889000" cy="17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80</xdr:row>
      <xdr:rowOff>128270</xdr:rowOff>
    </xdr:from>
    <xdr:to>
      <xdr:col>98</xdr:col>
      <xdr:colOff>38100</xdr:colOff>
      <xdr:row>81</xdr:row>
      <xdr:rowOff>58420</xdr:rowOff>
    </xdr:to>
    <xdr:sp macro="" textlink="">
      <xdr:nvSpPr>
        <xdr:cNvPr id="831" name="楕円 830">
          <a:extLst>
            <a:ext uri="{FF2B5EF4-FFF2-40B4-BE49-F238E27FC236}">
              <a16:creationId xmlns:a16="http://schemas.microsoft.com/office/drawing/2014/main" id="{D79D657B-6F03-490B-B307-9ED155265CF0}"/>
            </a:ext>
          </a:extLst>
        </xdr:cNvPr>
        <xdr:cNvSpPr/>
      </xdr:nvSpPr>
      <xdr:spPr>
        <a:xfrm>
          <a:off x="18605500" y="13844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81</xdr:row>
      <xdr:rowOff>7620</xdr:rowOff>
    </xdr:from>
    <xdr:to>
      <xdr:col>102</xdr:col>
      <xdr:colOff>114300</xdr:colOff>
      <xdr:row>81</xdr:row>
      <xdr:rowOff>64770</xdr:rowOff>
    </xdr:to>
    <xdr:cxnSp macro="">
      <xdr:nvCxnSpPr>
        <xdr:cNvPr id="832" name="直線コネクタ 831">
          <a:extLst>
            <a:ext uri="{FF2B5EF4-FFF2-40B4-BE49-F238E27FC236}">
              <a16:creationId xmlns:a16="http://schemas.microsoft.com/office/drawing/2014/main" id="{C39856A4-9145-4C38-94E9-008742E068C1}"/>
            </a:ext>
          </a:extLst>
        </xdr:cNvPr>
        <xdr:cNvCxnSpPr/>
      </xdr:nvCxnSpPr>
      <xdr:spPr>
        <a:xfrm>
          <a:off x="18656300" y="1389507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85</xdr:row>
      <xdr:rowOff>112413</xdr:rowOff>
    </xdr:from>
    <xdr:ext cx="469744" cy="259045"/>
    <xdr:sp macro="" textlink="">
      <xdr:nvSpPr>
        <xdr:cNvPr id="833" name="n_1aveValue【消防施設】&#10;一人当たり面積">
          <a:extLst>
            <a:ext uri="{FF2B5EF4-FFF2-40B4-BE49-F238E27FC236}">
              <a16:creationId xmlns:a16="http://schemas.microsoft.com/office/drawing/2014/main" id="{7379166A-F797-4B54-94ED-A26FB08B5459}"/>
            </a:ext>
          </a:extLst>
        </xdr:cNvPr>
        <xdr:cNvSpPr txBox="1"/>
      </xdr:nvSpPr>
      <xdr:spPr>
        <a:xfrm>
          <a:off x="21075727" y="14685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108602</xdr:rowOff>
    </xdr:from>
    <xdr:ext cx="469744" cy="259045"/>
    <xdr:sp macro="" textlink="">
      <xdr:nvSpPr>
        <xdr:cNvPr id="834" name="n_2aveValue【消防施設】&#10;一人当たり面積">
          <a:extLst>
            <a:ext uri="{FF2B5EF4-FFF2-40B4-BE49-F238E27FC236}">
              <a16:creationId xmlns:a16="http://schemas.microsoft.com/office/drawing/2014/main" id="{85B73F7B-823F-454A-9355-91B5EF49E3FF}"/>
            </a:ext>
          </a:extLst>
        </xdr:cNvPr>
        <xdr:cNvSpPr txBox="1"/>
      </xdr:nvSpPr>
      <xdr:spPr>
        <a:xfrm>
          <a:off x="20199427" y="14681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120032</xdr:rowOff>
    </xdr:from>
    <xdr:ext cx="469744" cy="259045"/>
    <xdr:sp macro="" textlink="">
      <xdr:nvSpPr>
        <xdr:cNvPr id="835" name="n_3aveValue【消防施設】&#10;一人当たり面積">
          <a:extLst>
            <a:ext uri="{FF2B5EF4-FFF2-40B4-BE49-F238E27FC236}">
              <a16:creationId xmlns:a16="http://schemas.microsoft.com/office/drawing/2014/main" id="{6C91C101-1185-4AB9-B3E8-18E4CDA1F696}"/>
            </a:ext>
          </a:extLst>
        </xdr:cNvPr>
        <xdr:cNvSpPr txBox="1"/>
      </xdr:nvSpPr>
      <xdr:spPr>
        <a:xfrm>
          <a:off x="19310427" y="14693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59072</xdr:rowOff>
    </xdr:from>
    <xdr:ext cx="469744" cy="259045"/>
    <xdr:sp macro="" textlink="">
      <xdr:nvSpPr>
        <xdr:cNvPr id="836" name="n_4aveValue【消防施設】&#10;一人当たり面積">
          <a:extLst>
            <a:ext uri="{FF2B5EF4-FFF2-40B4-BE49-F238E27FC236}">
              <a16:creationId xmlns:a16="http://schemas.microsoft.com/office/drawing/2014/main" id="{FF59A23C-E8DD-439A-89DD-60D4EBC73492}"/>
            </a:ext>
          </a:extLst>
        </xdr:cNvPr>
        <xdr:cNvSpPr txBox="1"/>
      </xdr:nvSpPr>
      <xdr:spPr>
        <a:xfrm>
          <a:off x="18421427" y="14632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79</xdr:row>
      <xdr:rowOff>151147</xdr:rowOff>
    </xdr:from>
    <xdr:ext cx="469744" cy="259045"/>
    <xdr:sp macro="" textlink="">
      <xdr:nvSpPr>
        <xdr:cNvPr id="837" name="n_1mainValue【消防施設】&#10;一人当たり面積">
          <a:extLst>
            <a:ext uri="{FF2B5EF4-FFF2-40B4-BE49-F238E27FC236}">
              <a16:creationId xmlns:a16="http://schemas.microsoft.com/office/drawing/2014/main" id="{42A50B82-D36A-47E4-97AF-024BAE478D82}"/>
            </a:ext>
          </a:extLst>
        </xdr:cNvPr>
        <xdr:cNvSpPr txBox="1"/>
      </xdr:nvSpPr>
      <xdr:spPr>
        <a:xfrm>
          <a:off x="21075727" y="1369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79</xdr:row>
      <xdr:rowOff>149241</xdr:rowOff>
    </xdr:from>
    <xdr:ext cx="469744" cy="259045"/>
    <xdr:sp macro="" textlink="">
      <xdr:nvSpPr>
        <xdr:cNvPr id="838" name="n_2mainValue【消防施設】&#10;一人当たり面積">
          <a:extLst>
            <a:ext uri="{FF2B5EF4-FFF2-40B4-BE49-F238E27FC236}">
              <a16:creationId xmlns:a16="http://schemas.microsoft.com/office/drawing/2014/main" id="{3B96243E-5C9A-487C-AC2C-C306239C872D}"/>
            </a:ext>
          </a:extLst>
        </xdr:cNvPr>
        <xdr:cNvSpPr txBox="1"/>
      </xdr:nvSpPr>
      <xdr:spPr>
        <a:xfrm>
          <a:off x="20199427" y="13693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79</xdr:row>
      <xdr:rowOff>132097</xdr:rowOff>
    </xdr:from>
    <xdr:ext cx="469744" cy="259045"/>
    <xdr:sp macro="" textlink="">
      <xdr:nvSpPr>
        <xdr:cNvPr id="839" name="n_3mainValue【消防施設】&#10;一人当たり面積">
          <a:extLst>
            <a:ext uri="{FF2B5EF4-FFF2-40B4-BE49-F238E27FC236}">
              <a16:creationId xmlns:a16="http://schemas.microsoft.com/office/drawing/2014/main" id="{1EDA3D36-9E01-4067-A150-922BC136539B}"/>
            </a:ext>
          </a:extLst>
        </xdr:cNvPr>
        <xdr:cNvSpPr txBox="1"/>
      </xdr:nvSpPr>
      <xdr:spPr>
        <a:xfrm>
          <a:off x="19310427" y="1367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79</xdr:row>
      <xdr:rowOff>74947</xdr:rowOff>
    </xdr:from>
    <xdr:ext cx="469744" cy="259045"/>
    <xdr:sp macro="" textlink="">
      <xdr:nvSpPr>
        <xdr:cNvPr id="840" name="n_4mainValue【消防施設】&#10;一人当たり面積">
          <a:extLst>
            <a:ext uri="{FF2B5EF4-FFF2-40B4-BE49-F238E27FC236}">
              <a16:creationId xmlns:a16="http://schemas.microsoft.com/office/drawing/2014/main" id="{E760A8F3-20A7-496A-83AD-19ED2EF646D3}"/>
            </a:ext>
          </a:extLst>
        </xdr:cNvPr>
        <xdr:cNvSpPr txBox="1"/>
      </xdr:nvSpPr>
      <xdr:spPr>
        <a:xfrm>
          <a:off x="18421427" y="13619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41" name="正方形/長方形 840">
          <a:extLst>
            <a:ext uri="{FF2B5EF4-FFF2-40B4-BE49-F238E27FC236}">
              <a16:creationId xmlns:a16="http://schemas.microsoft.com/office/drawing/2014/main" id="{EE636B05-1259-4ED9-ABF8-CAEC8B181FD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42" name="正方形/長方形 841">
          <a:extLst>
            <a:ext uri="{FF2B5EF4-FFF2-40B4-BE49-F238E27FC236}">
              <a16:creationId xmlns:a16="http://schemas.microsoft.com/office/drawing/2014/main" id="{8164AFF2-E344-411C-B248-102437A594F8}"/>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43" name="正方形/長方形 842">
          <a:extLst>
            <a:ext uri="{FF2B5EF4-FFF2-40B4-BE49-F238E27FC236}">
              <a16:creationId xmlns:a16="http://schemas.microsoft.com/office/drawing/2014/main" id="{6E4019C2-F4C7-4962-98CD-E3D4B352ADD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4" name="正方形/長方形 843">
          <a:extLst>
            <a:ext uri="{FF2B5EF4-FFF2-40B4-BE49-F238E27FC236}">
              <a16:creationId xmlns:a16="http://schemas.microsoft.com/office/drawing/2014/main" id="{040B5854-608F-41AA-B88E-DFD0E38F48A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5" name="正方形/長方形 844">
          <a:extLst>
            <a:ext uri="{FF2B5EF4-FFF2-40B4-BE49-F238E27FC236}">
              <a16:creationId xmlns:a16="http://schemas.microsoft.com/office/drawing/2014/main" id="{D7231CE8-CFE4-4A68-AEA2-1F47E6AF1195}"/>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6" name="正方形/長方形 845">
          <a:extLst>
            <a:ext uri="{FF2B5EF4-FFF2-40B4-BE49-F238E27FC236}">
              <a16:creationId xmlns:a16="http://schemas.microsoft.com/office/drawing/2014/main" id="{DFCF3FF4-6522-4FAC-BD4D-C51C1B4D51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7" name="正方形/長方形 846">
          <a:extLst>
            <a:ext uri="{FF2B5EF4-FFF2-40B4-BE49-F238E27FC236}">
              <a16:creationId xmlns:a16="http://schemas.microsoft.com/office/drawing/2014/main" id="{2914DC62-1DE5-4D44-AB09-2DFED8E09C28}"/>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8" name="正方形/長方形 847">
          <a:extLst>
            <a:ext uri="{FF2B5EF4-FFF2-40B4-BE49-F238E27FC236}">
              <a16:creationId xmlns:a16="http://schemas.microsoft.com/office/drawing/2014/main" id="{71000232-89F5-498F-B5AE-601039350B4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9" name="テキスト ボックス 848">
          <a:extLst>
            <a:ext uri="{FF2B5EF4-FFF2-40B4-BE49-F238E27FC236}">
              <a16:creationId xmlns:a16="http://schemas.microsoft.com/office/drawing/2014/main" id="{4C50FCC6-D550-4E3E-9892-A6C7E10423A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50" name="直線コネクタ 849">
          <a:extLst>
            <a:ext uri="{FF2B5EF4-FFF2-40B4-BE49-F238E27FC236}">
              <a16:creationId xmlns:a16="http://schemas.microsoft.com/office/drawing/2014/main" id="{6450A318-36C1-4030-AEA0-24FC86D35612}"/>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51" name="テキスト ボックス 850">
          <a:extLst>
            <a:ext uri="{FF2B5EF4-FFF2-40B4-BE49-F238E27FC236}">
              <a16:creationId xmlns:a16="http://schemas.microsoft.com/office/drawing/2014/main" id="{9CBE080A-A069-4132-9E4F-8293BDF4E8C7}"/>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52" name="直線コネクタ 851">
          <a:extLst>
            <a:ext uri="{FF2B5EF4-FFF2-40B4-BE49-F238E27FC236}">
              <a16:creationId xmlns:a16="http://schemas.microsoft.com/office/drawing/2014/main" id="{199AD45D-A110-499D-A9B3-5E5BD788D81A}"/>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53" name="テキスト ボックス 852">
          <a:extLst>
            <a:ext uri="{FF2B5EF4-FFF2-40B4-BE49-F238E27FC236}">
              <a16:creationId xmlns:a16="http://schemas.microsoft.com/office/drawing/2014/main" id="{86E2D197-9C9C-449F-B30C-9C2C00D4C37A}"/>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4" name="直線コネクタ 853">
          <a:extLst>
            <a:ext uri="{FF2B5EF4-FFF2-40B4-BE49-F238E27FC236}">
              <a16:creationId xmlns:a16="http://schemas.microsoft.com/office/drawing/2014/main" id="{26C3A4DA-FC92-4672-B53A-2B7E52EE4B2A}"/>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5" name="テキスト ボックス 854">
          <a:extLst>
            <a:ext uri="{FF2B5EF4-FFF2-40B4-BE49-F238E27FC236}">
              <a16:creationId xmlns:a16="http://schemas.microsoft.com/office/drawing/2014/main" id="{3C8BE926-EBD9-4DF6-A36F-0DE05D340CF9}"/>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6" name="直線コネクタ 855">
          <a:extLst>
            <a:ext uri="{FF2B5EF4-FFF2-40B4-BE49-F238E27FC236}">
              <a16:creationId xmlns:a16="http://schemas.microsoft.com/office/drawing/2014/main" id="{7B4C6BFB-B2EA-4027-8691-6A456F5C384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7" name="テキスト ボックス 856">
          <a:extLst>
            <a:ext uri="{FF2B5EF4-FFF2-40B4-BE49-F238E27FC236}">
              <a16:creationId xmlns:a16="http://schemas.microsoft.com/office/drawing/2014/main" id="{97C05947-0210-4A5D-90C0-BE2BA1603F21}"/>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8" name="直線コネクタ 857">
          <a:extLst>
            <a:ext uri="{FF2B5EF4-FFF2-40B4-BE49-F238E27FC236}">
              <a16:creationId xmlns:a16="http://schemas.microsoft.com/office/drawing/2014/main" id="{616EDE06-9AC2-4B0F-AF26-038BE269B88F}"/>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9" name="テキスト ボックス 858">
          <a:extLst>
            <a:ext uri="{FF2B5EF4-FFF2-40B4-BE49-F238E27FC236}">
              <a16:creationId xmlns:a16="http://schemas.microsoft.com/office/drawing/2014/main" id="{46F9448A-CAE4-4614-A1D3-9B92D4C5F46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60" name="直線コネクタ 859">
          <a:extLst>
            <a:ext uri="{FF2B5EF4-FFF2-40B4-BE49-F238E27FC236}">
              <a16:creationId xmlns:a16="http://schemas.microsoft.com/office/drawing/2014/main" id="{221064B5-DDF1-4553-8FF2-7542F0D35B73}"/>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61" name="テキスト ボックス 860">
          <a:extLst>
            <a:ext uri="{FF2B5EF4-FFF2-40B4-BE49-F238E27FC236}">
              <a16:creationId xmlns:a16="http://schemas.microsoft.com/office/drawing/2014/main" id="{1DADFD10-7A59-4C25-AD8C-B6FA4979E186}"/>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62" name="直線コネクタ 861">
          <a:extLst>
            <a:ext uri="{FF2B5EF4-FFF2-40B4-BE49-F238E27FC236}">
              <a16:creationId xmlns:a16="http://schemas.microsoft.com/office/drawing/2014/main" id="{D19C82C9-FDC6-46E0-A76F-F5150735DA6B}"/>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63" name="テキスト ボックス 862">
          <a:extLst>
            <a:ext uri="{FF2B5EF4-FFF2-40B4-BE49-F238E27FC236}">
              <a16:creationId xmlns:a16="http://schemas.microsoft.com/office/drawing/2014/main" id="{7A9FC7B1-8949-42B9-90C2-2F331F98C509}"/>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4" name="直線コネクタ 863">
          <a:extLst>
            <a:ext uri="{FF2B5EF4-FFF2-40B4-BE49-F238E27FC236}">
              <a16:creationId xmlns:a16="http://schemas.microsoft.com/office/drawing/2014/main" id="{C4DA0D81-245C-4331-B62C-945DEB1D30E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5" name="【庁舎】&#10;有形固定資産減価償却率グラフ枠">
          <a:extLst>
            <a:ext uri="{FF2B5EF4-FFF2-40B4-BE49-F238E27FC236}">
              <a16:creationId xmlns:a16="http://schemas.microsoft.com/office/drawing/2014/main" id="{661F02A3-16FF-4199-BE7F-720B13E7D6D8}"/>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4355</xdr:rowOff>
    </xdr:from>
    <xdr:to>
      <xdr:col>85</xdr:col>
      <xdr:colOff>126364</xdr:colOff>
      <xdr:row>109</xdr:row>
      <xdr:rowOff>35379</xdr:rowOff>
    </xdr:to>
    <xdr:cxnSp macro="">
      <xdr:nvCxnSpPr>
        <xdr:cNvPr id="866" name="直線コネクタ 865">
          <a:extLst>
            <a:ext uri="{FF2B5EF4-FFF2-40B4-BE49-F238E27FC236}">
              <a16:creationId xmlns:a16="http://schemas.microsoft.com/office/drawing/2014/main" id="{DE2700CD-1B3A-4768-A3B1-B86C17823D37}"/>
            </a:ext>
          </a:extLst>
        </xdr:cNvPr>
        <xdr:cNvCxnSpPr/>
      </xdr:nvCxnSpPr>
      <xdr:spPr>
        <a:xfrm flipV="1">
          <a:off x="16318864" y="17149355"/>
          <a:ext cx="0" cy="15740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7" name="【庁舎】&#10;有形固定資産減価償却率最小値テキスト">
          <a:extLst>
            <a:ext uri="{FF2B5EF4-FFF2-40B4-BE49-F238E27FC236}">
              <a16:creationId xmlns:a16="http://schemas.microsoft.com/office/drawing/2014/main" id="{ED9F9FB1-18C9-4DE8-B9EA-A619B0E2F3E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8" name="直線コネクタ 867">
          <a:extLst>
            <a:ext uri="{FF2B5EF4-FFF2-40B4-BE49-F238E27FC236}">
              <a16:creationId xmlns:a16="http://schemas.microsoft.com/office/drawing/2014/main" id="{C1E24544-8B9A-4B36-BF6F-C158876EBC5D}"/>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122482</xdr:rowOff>
    </xdr:from>
    <xdr:ext cx="340478" cy="259045"/>
    <xdr:sp macro="" textlink="">
      <xdr:nvSpPr>
        <xdr:cNvPr id="869" name="【庁舎】&#10;有形固定資産減価償却率最大値テキスト">
          <a:extLst>
            <a:ext uri="{FF2B5EF4-FFF2-40B4-BE49-F238E27FC236}">
              <a16:creationId xmlns:a16="http://schemas.microsoft.com/office/drawing/2014/main" id="{360B8F57-8650-497C-B9D8-4EDEF9857C3D}"/>
            </a:ext>
          </a:extLst>
        </xdr:cNvPr>
        <xdr:cNvSpPr txBox="1"/>
      </xdr:nvSpPr>
      <xdr:spPr>
        <a:xfrm>
          <a:off x="16357600" y="1692458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4355</xdr:rowOff>
    </xdr:from>
    <xdr:to>
      <xdr:col>86</xdr:col>
      <xdr:colOff>25400</xdr:colOff>
      <xdr:row>100</xdr:row>
      <xdr:rowOff>4355</xdr:rowOff>
    </xdr:to>
    <xdr:cxnSp macro="">
      <xdr:nvCxnSpPr>
        <xdr:cNvPr id="870" name="直線コネクタ 869">
          <a:extLst>
            <a:ext uri="{FF2B5EF4-FFF2-40B4-BE49-F238E27FC236}">
              <a16:creationId xmlns:a16="http://schemas.microsoft.com/office/drawing/2014/main" id="{485B8685-F540-426E-AAE0-2F9692C52D4B}"/>
            </a:ext>
          </a:extLst>
        </xdr:cNvPr>
        <xdr:cNvCxnSpPr/>
      </xdr:nvCxnSpPr>
      <xdr:spPr>
        <a:xfrm>
          <a:off x="16230600" y="17149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40113</xdr:rowOff>
    </xdr:from>
    <xdr:ext cx="405111" cy="259045"/>
    <xdr:sp macro="" textlink="">
      <xdr:nvSpPr>
        <xdr:cNvPr id="871" name="【庁舎】&#10;有形固定資産減価償却率平均値テキスト">
          <a:extLst>
            <a:ext uri="{FF2B5EF4-FFF2-40B4-BE49-F238E27FC236}">
              <a16:creationId xmlns:a16="http://schemas.microsoft.com/office/drawing/2014/main" id="{26058473-5C29-4B03-9FED-24BA4F5A31D1}"/>
            </a:ext>
          </a:extLst>
        </xdr:cNvPr>
        <xdr:cNvSpPr txBox="1"/>
      </xdr:nvSpPr>
      <xdr:spPr>
        <a:xfrm>
          <a:off x="16357600" y="1769946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17236</xdr:rowOff>
    </xdr:from>
    <xdr:to>
      <xdr:col>85</xdr:col>
      <xdr:colOff>177800</xdr:colOff>
      <xdr:row>104</xdr:row>
      <xdr:rowOff>118836</xdr:rowOff>
    </xdr:to>
    <xdr:sp macro="" textlink="">
      <xdr:nvSpPr>
        <xdr:cNvPr id="872" name="フローチャート: 判断 871">
          <a:extLst>
            <a:ext uri="{FF2B5EF4-FFF2-40B4-BE49-F238E27FC236}">
              <a16:creationId xmlns:a16="http://schemas.microsoft.com/office/drawing/2014/main" id="{34701CDC-A8E2-4A4D-9173-D064D2AA78BA}"/>
            </a:ext>
          </a:extLst>
        </xdr:cNvPr>
        <xdr:cNvSpPr/>
      </xdr:nvSpPr>
      <xdr:spPr>
        <a:xfrm>
          <a:off x="16268700" y="17848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2539</xdr:rowOff>
    </xdr:from>
    <xdr:to>
      <xdr:col>81</xdr:col>
      <xdr:colOff>101600</xdr:colOff>
      <xdr:row>104</xdr:row>
      <xdr:rowOff>104139</xdr:rowOff>
    </xdr:to>
    <xdr:sp macro="" textlink="">
      <xdr:nvSpPr>
        <xdr:cNvPr id="873" name="フローチャート: 判断 872">
          <a:extLst>
            <a:ext uri="{FF2B5EF4-FFF2-40B4-BE49-F238E27FC236}">
              <a16:creationId xmlns:a16="http://schemas.microsoft.com/office/drawing/2014/main" id="{4A503674-7A8C-4B47-8CB5-A1439024B437}"/>
            </a:ext>
          </a:extLst>
        </xdr:cNvPr>
        <xdr:cNvSpPr/>
      </xdr:nvSpPr>
      <xdr:spPr>
        <a:xfrm>
          <a:off x="15430500" y="17833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4173</xdr:rowOff>
    </xdr:from>
    <xdr:to>
      <xdr:col>76</xdr:col>
      <xdr:colOff>165100</xdr:colOff>
      <xdr:row>104</xdr:row>
      <xdr:rowOff>105773</xdr:rowOff>
    </xdr:to>
    <xdr:sp macro="" textlink="">
      <xdr:nvSpPr>
        <xdr:cNvPr id="874" name="フローチャート: 判断 873">
          <a:extLst>
            <a:ext uri="{FF2B5EF4-FFF2-40B4-BE49-F238E27FC236}">
              <a16:creationId xmlns:a16="http://schemas.microsoft.com/office/drawing/2014/main" id="{2324D2AF-394C-45E7-A19C-475032362697}"/>
            </a:ext>
          </a:extLst>
        </xdr:cNvPr>
        <xdr:cNvSpPr/>
      </xdr:nvSpPr>
      <xdr:spPr>
        <a:xfrm>
          <a:off x="14541500" y="17834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92348</xdr:rowOff>
    </xdr:from>
    <xdr:to>
      <xdr:col>72</xdr:col>
      <xdr:colOff>38100</xdr:colOff>
      <xdr:row>105</xdr:row>
      <xdr:rowOff>22498</xdr:rowOff>
    </xdr:to>
    <xdr:sp macro="" textlink="">
      <xdr:nvSpPr>
        <xdr:cNvPr id="875" name="フローチャート: 判断 874">
          <a:extLst>
            <a:ext uri="{FF2B5EF4-FFF2-40B4-BE49-F238E27FC236}">
              <a16:creationId xmlns:a16="http://schemas.microsoft.com/office/drawing/2014/main" id="{AFFA788C-FCCB-42E3-868E-46101B294ACB}"/>
            </a:ext>
          </a:extLst>
        </xdr:cNvPr>
        <xdr:cNvSpPr/>
      </xdr:nvSpPr>
      <xdr:spPr>
        <a:xfrm>
          <a:off x="13652500" y="1792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164193</xdr:rowOff>
    </xdr:from>
    <xdr:to>
      <xdr:col>67</xdr:col>
      <xdr:colOff>101600</xdr:colOff>
      <xdr:row>105</xdr:row>
      <xdr:rowOff>94343</xdr:rowOff>
    </xdr:to>
    <xdr:sp macro="" textlink="">
      <xdr:nvSpPr>
        <xdr:cNvPr id="876" name="フローチャート: 判断 875">
          <a:extLst>
            <a:ext uri="{FF2B5EF4-FFF2-40B4-BE49-F238E27FC236}">
              <a16:creationId xmlns:a16="http://schemas.microsoft.com/office/drawing/2014/main" id="{6D888769-AA12-4A37-A0C0-8FF780AD0240}"/>
            </a:ext>
          </a:extLst>
        </xdr:cNvPr>
        <xdr:cNvSpPr/>
      </xdr:nvSpPr>
      <xdr:spPr>
        <a:xfrm>
          <a:off x="12763500" y="17994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F3C6E389-1266-4120-AD05-149044596C6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8" name="テキスト ボックス 877">
          <a:extLst>
            <a:ext uri="{FF2B5EF4-FFF2-40B4-BE49-F238E27FC236}">
              <a16:creationId xmlns:a16="http://schemas.microsoft.com/office/drawing/2014/main" id="{CB0BD7E1-A423-4822-8AD6-A8EBCCE7BFC0}"/>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7CC782F2-E8FB-44C1-90BB-BDC2AAD10F6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EE45AAF1-9B03-414B-AA1B-BF0C82FD7E18}"/>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488294B6-2348-4EE4-83F7-F1EDDC79AC9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49893</xdr:rowOff>
    </xdr:from>
    <xdr:to>
      <xdr:col>85</xdr:col>
      <xdr:colOff>177800</xdr:colOff>
      <xdr:row>105</xdr:row>
      <xdr:rowOff>151493</xdr:rowOff>
    </xdr:to>
    <xdr:sp macro="" textlink="">
      <xdr:nvSpPr>
        <xdr:cNvPr id="882" name="楕円 881">
          <a:extLst>
            <a:ext uri="{FF2B5EF4-FFF2-40B4-BE49-F238E27FC236}">
              <a16:creationId xmlns:a16="http://schemas.microsoft.com/office/drawing/2014/main" id="{AFC2860E-9B38-4B34-84F4-F77E4B44B9F0}"/>
            </a:ext>
          </a:extLst>
        </xdr:cNvPr>
        <xdr:cNvSpPr/>
      </xdr:nvSpPr>
      <xdr:spPr>
        <a:xfrm>
          <a:off x="16268700" y="1805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28320</xdr:rowOff>
    </xdr:from>
    <xdr:ext cx="405111" cy="259045"/>
    <xdr:sp macro="" textlink="">
      <xdr:nvSpPr>
        <xdr:cNvPr id="883" name="【庁舎】&#10;有形固定資産減価償却率該当値テキスト">
          <a:extLst>
            <a:ext uri="{FF2B5EF4-FFF2-40B4-BE49-F238E27FC236}">
              <a16:creationId xmlns:a16="http://schemas.microsoft.com/office/drawing/2014/main" id="{5D4C1D1C-F5A6-4E8C-9186-037C75F3A9A7}"/>
            </a:ext>
          </a:extLst>
        </xdr:cNvPr>
        <xdr:cNvSpPr txBox="1"/>
      </xdr:nvSpPr>
      <xdr:spPr>
        <a:xfrm>
          <a:off x="16357600" y="1803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20501</xdr:rowOff>
    </xdr:from>
    <xdr:to>
      <xdr:col>81</xdr:col>
      <xdr:colOff>101600</xdr:colOff>
      <xdr:row>105</xdr:row>
      <xdr:rowOff>122101</xdr:rowOff>
    </xdr:to>
    <xdr:sp macro="" textlink="">
      <xdr:nvSpPr>
        <xdr:cNvPr id="884" name="楕円 883">
          <a:extLst>
            <a:ext uri="{FF2B5EF4-FFF2-40B4-BE49-F238E27FC236}">
              <a16:creationId xmlns:a16="http://schemas.microsoft.com/office/drawing/2014/main" id="{0CEE4E76-7FC4-4980-83ED-B1C43F9C0D63}"/>
            </a:ext>
          </a:extLst>
        </xdr:cNvPr>
        <xdr:cNvSpPr/>
      </xdr:nvSpPr>
      <xdr:spPr>
        <a:xfrm>
          <a:off x="15430500" y="18022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71301</xdr:rowOff>
    </xdr:from>
    <xdr:to>
      <xdr:col>85</xdr:col>
      <xdr:colOff>127000</xdr:colOff>
      <xdr:row>105</xdr:row>
      <xdr:rowOff>100693</xdr:rowOff>
    </xdr:to>
    <xdr:cxnSp macro="">
      <xdr:nvCxnSpPr>
        <xdr:cNvPr id="885" name="直線コネクタ 884">
          <a:extLst>
            <a:ext uri="{FF2B5EF4-FFF2-40B4-BE49-F238E27FC236}">
              <a16:creationId xmlns:a16="http://schemas.microsoft.com/office/drawing/2014/main" id="{CE256EAD-97D0-42DE-9620-E7C703CF5865}"/>
            </a:ext>
          </a:extLst>
        </xdr:cNvPr>
        <xdr:cNvCxnSpPr/>
      </xdr:nvCxnSpPr>
      <xdr:spPr>
        <a:xfrm>
          <a:off x="15481300" y="18073551"/>
          <a:ext cx="8382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164193</xdr:rowOff>
    </xdr:from>
    <xdr:to>
      <xdr:col>76</xdr:col>
      <xdr:colOff>165100</xdr:colOff>
      <xdr:row>106</xdr:row>
      <xdr:rowOff>94343</xdr:rowOff>
    </xdr:to>
    <xdr:sp macro="" textlink="">
      <xdr:nvSpPr>
        <xdr:cNvPr id="886" name="楕円 885">
          <a:extLst>
            <a:ext uri="{FF2B5EF4-FFF2-40B4-BE49-F238E27FC236}">
              <a16:creationId xmlns:a16="http://schemas.microsoft.com/office/drawing/2014/main" id="{470B1CA9-E518-402E-9679-84F1CD54493C}"/>
            </a:ext>
          </a:extLst>
        </xdr:cNvPr>
        <xdr:cNvSpPr/>
      </xdr:nvSpPr>
      <xdr:spPr>
        <a:xfrm>
          <a:off x="14541500" y="18166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71301</xdr:rowOff>
    </xdr:from>
    <xdr:to>
      <xdr:col>81</xdr:col>
      <xdr:colOff>50800</xdr:colOff>
      <xdr:row>106</xdr:row>
      <xdr:rowOff>43543</xdr:rowOff>
    </xdr:to>
    <xdr:cxnSp macro="">
      <xdr:nvCxnSpPr>
        <xdr:cNvPr id="887" name="直線コネクタ 886">
          <a:extLst>
            <a:ext uri="{FF2B5EF4-FFF2-40B4-BE49-F238E27FC236}">
              <a16:creationId xmlns:a16="http://schemas.microsoft.com/office/drawing/2014/main" id="{572E011B-1612-42F4-9051-EF4B3C9836F2}"/>
            </a:ext>
          </a:extLst>
        </xdr:cNvPr>
        <xdr:cNvCxnSpPr/>
      </xdr:nvCxnSpPr>
      <xdr:spPr>
        <a:xfrm flipV="1">
          <a:off x="14592300" y="18073551"/>
          <a:ext cx="8890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66221</xdr:rowOff>
    </xdr:from>
    <xdr:to>
      <xdr:col>72</xdr:col>
      <xdr:colOff>38100</xdr:colOff>
      <xdr:row>105</xdr:row>
      <xdr:rowOff>167821</xdr:rowOff>
    </xdr:to>
    <xdr:sp macro="" textlink="">
      <xdr:nvSpPr>
        <xdr:cNvPr id="888" name="楕円 887">
          <a:extLst>
            <a:ext uri="{FF2B5EF4-FFF2-40B4-BE49-F238E27FC236}">
              <a16:creationId xmlns:a16="http://schemas.microsoft.com/office/drawing/2014/main" id="{93D6F7C3-7F12-460A-93B1-45D2D36FFF4D}"/>
            </a:ext>
          </a:extLst>
        </xdr:cNvPr>
        <xdr:cNvSpPr/>
      </xdr:nvSpPr>
      <xdr:spPr>
        <a:xfrm>
          <a:off x="13652500" y="1806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117021</xdr:rowOff>
    </xdr:from>
    <xdr:to>
      <xdr:col>76</xdr:col>
      <xdr:colOff>114300</xdr:colOff>
      <xdr:row>106</xdr:row>
      <xdr:rowOff>43543</xdr:rowOff>
    </xdr:to>
    <xdr:cxnSp macro="">
      <xdr:nvCxnSpPr>
        <xdr:cNvPr id="889" name="直線コネクタ 888">
          <a:extLst>
            <a:ext uri="{FF2B5EF4-FFF2-40B4-BE49-F238E27FC236}">
              <a16:creationId xmlns:a16="http://schemas.microsoft.com/office/drawing/2014/main" id="{ECFEFBAE-00D1-4EAE-92BE-4661F7670DFF}"/>
            </a:ext>
          </a:extLst>
        </xdr:cNvPr>
        <xdr:cNvCxnSpPr/>
      </xdr:nvCxnSpPr>
      <xdr:spPr>
        <a:xfrm>
          <a:off x="13703300" y="18119271"/>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17236</xdr:rowOff>
    </xdr:from>
    <xdr:to>
      <xdr:col>67</xdr:col>
      <xdr:colOff>101600</xdr:colOff>
      <xdr:row>106</xdr:row>
      <xdr:rowOff>118836</xdr:rowOff>
    </xdr:to>
    <xdr:sp macro="" textlink="">
      <xdr:nvSpPr>
        <xdr:cNvPr id="890" name="楕円 889">
          <a:extLst>
            <a:ext uri="{FF2B5EF4-FFF2-40B4-BE49-F238E27FC236}">
              <a16:creationId xmlns:a16="http://schemas.microsoft.com/office/drawing/2014/main" id="{BE30B1AD-6E0B-403D-BE2F-F0A6EFF40BAD}"/>
            </a:ext>
          </a:extLst>
        </xdr:cNvPr>
        <xdr:cNvSpPr/>
      </xdr:nvSpPr>
      <xdr:spPr>
        <a:xfrm>
          <a:off x="12763500" y="18190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117021</xdr:rowOff>
    </xdr:from>
    <xdr:to>
      <xdr:col>71</xdr:col>
      <xdr:colOff>177800</xdr:colOff>
      <xdr:row>106</xdr:row>
      <xdr:rowOff>68036</xdr:rowOff>
    </xdr:to>
    <xdr:cxnSp macro="">
      <xdr:nvCxnSpPr>
        <xdr:cNvPr id="891" name="直線コネクタ 890">
          <a:extLst>
            <a:ext uri="{FF2B5EF4-FFF2-40B4-BE49-F238E27FC236}">
              <a16:creationId xmlns:a16="http://schemas.microsoft.com/office/drawing/2014/main" id="{7FF7827B-FD10-4869-AA83-022E1A7B8E7D}"/>
            </a:ext>
          </a:extLst>
        </xdr:cNvPr>
        <xdr:cNvCxnSpPr/>
      </xdr:nvCxnSpPr>
      <xdr:spPr>
        <a:xfrm flipV="1">
          <a:off x="12814300" y="18119271"/>
          <a:ext cx="889000" cy="1224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120666</xdr:rowOff>
    </xdr:from>
    <xdr:ext cx="405111" cy="259045"/>
    <xdr:sp macro="" textlink="">
      <xdr:nvSpPr>
        <xdr:cNvPr id="892" name="n_1aveValue【庁舎】&#10;有形固定資産減価償却率">
          <a:extLst>
            <a:ext uri="{FF2B5EF4-FFF2-40B4-BE49-F238E27FC236}">
              <a16:creationId xmlns:a16="http://schemas.microsoft.com/office/drawing/2014/main" id="{C10B5F98-6000-4F80-9D7C-AFF63E269DCA}"/>
            </a:ext>
          </a:extLst>
        </xdr:cNvPr>
        <xdr:cNvSpPr txBox="1"/>
      </xdr:nvSpPr>
      <xdr:spPr>
        <a:xfrm>
          <a:off x="15266044" y="176085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122300</xdr:rowOff>
    </xdr:from>
    <xdr:ext cx="405111" cy="259045"/>
    <xdr:sp macro="" textlink="">
      <xdr:nvSpPr>
        <xdr:cNvPr id="893" name="n_2aveValue【庁舎】&#10;有形固定資産減価償却率">
          <a:extLst>
            <a:ext uri="{FF2B5EF4-FFF2-40B4-BE49-F238E27FC236}">
              <a16:creationId xmlns:a16="http://schemas.microsoft.com/office/drawing/2014/main" id="{C2563AE1-1B45-427A-9607-E9596684C43A}"/>
            </a:ext>
          </a:extLst>
        </xdr:cNvPr>
        <xdr:cNvSpPr txBox="1"/>
      </xdr:nvSpPr>
      <xdr:spPr>
        <a:xfrm>
          <a:off x="14389744" y="1761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39025</xdr:rowOff>
    </xdr:from>
    <xdr:ext cx="405111" cy="259045"/>
    <xdr:sp macro="" textlink="">
      <xdr:nvSpPr>
        <xdr:cNvPr id="894" name="n_3aveValue【庁舎】&#10;有形固定資産減価償却率">
          <a:extLst>
            <a:ext uri="{FF2B5EF4-FFF2-40B4-BE49-F238E27FC236}">
              <a16:creationId xmlns:a16="http://schemas.microsoft.com/office/drawing/2014/main" id="{80A5B21C-21B6-41F9-A780-73D1DDC664E0}"/>
            </a:ext>
          </a:extLst>
        </xdr:cNvPr>
        <xdr:cNvSpPr txBox="1"/>
      </xdr:nvSpPr>
      <xdr:spPr>
        <a:xfrm>
          <a:off x="13500744" y="176983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110870</xdr:rowOff>
    </xdr:from>
    <xdr:ext cx="405111" cy="259045"/>
    <xdr:sp macro="" textlink="">
      <xdr:nvSpPr>
        <xdr:cNvPr id="895" name="n_4aveValue【庁舎】&#10;有形固定資産減価償却率">
          <a:extLst>
            <a:ext uri="{FF2B5EF4-FFF2-40B4-BE49-F238E27FC236}">
              <a16:creationId xmlns:a16="http://schemas.microsoft.com/office/drawing/2014/main" id="{F86F89A1-0B91-4DC1-994A-9376BF32375C}"/>
            </a:ext>
          </a:extLst>
        </xdr:cNvPr>
        <xdr:cNvSpPr txBox="1"/>
      </xdr:nvSpPr>
      <xdr:spPr>
        <a:xfrm>
          <a:off x="12611744" y="177702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113228</xdr:rowOff>
    </xdr:from>
    <xdr:ext cx="405111" cy="259045"/>
    <xdr:sp macro="" textlink="">
      <xdr:nvSpPr>
        <xdr:cNvPr id="896" name="n_1mainValue【庁舎】&#10;有形固定資産減価償却率">
          <a:extLst>
            <a:ext uri="{FF2B5EF4-FFF2-40B4-BE49-F238E27FC236}">
              <a16:creationId xmlns:a16="http://schemas.microsoft.com/office/drawing/2014/main" id="{0A55B1BA-7338-4D16-B2BE-972CBA68F662}"/>
            </a:ext>
          </a:extLst>
        </xdr:cNvPr>
        <xdr:cNvSpPr txBox="1"/>
      </xdr:nvSpPr>
      <xdr:spPr>
        <a:xfrm>
          <a:off x="15266044" y="181154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85470</xdr:rowOff>
    </xdr:from>
    <xdr:ext cx="405111" cy="259045"/>
    <xdr:sp macro="" textlink="">
      <xdr:nvSpPr>
        <xdr:cNvPr id="897" name="n_2mainValue【庁舎】&#10;有形固定資産減価償却率">
          <a:extLst>
            <a:ext uri="{FF2B5EF4-FFF2-40B4-BE49-F238E27FC236}">
              <a16:creationId xmlns:a16="http://schemas.microsoft.com/office/drawing/2014/main" id="{08962A9A-C4C7-4357-B326-B929F34FEC02}"/>
            </a:ext>
          </a:extLst>
        </xdr:cNvPr>
        <xdr:cNvSpPr txBox="1"/>
      </xdr:nvSpPr>
      <xdr:spPr>
        <a:xfrm>
          <a:off x="14389744" y="182591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158948</xdr:rowOff>
    </xdr:from>
    <xdr:ext cx="405111" cy="259045"/>
    <xdr:sp macro="" textlink="">
      <xdr:nvSpPr>
        <xdr:cNvPr id="898" name="n_3mainValue【庁舎】&#10;有形固定資産減価償却率">
          <a:extLst>
            <a:ext uri="{FF2B5EF4-FFF2-40B4-BE49-F238E27FC236}">
              <a16:creationId xmlns:a16="http://schemas.microsoft.com/office/drawing/2014/main" id="{193DC24E-F89F-4EBE-9A6D-8D51B8CF9C2B}"/>
            </a:ext>
          </a:extLst>
        </xdr:cNvPr>
        <xdr:cNvSpPr txBox="1"/>
      </xdr:nvSpPr>
      <xdr:spPr>
        <a:xfrm>
          <a:off x="13500744" y="181611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106</xdr:row>
      <xdr:rowOff>109963</xdr:rowOff>
    </xdr:from>
    <xdr:ext cx="405111" cy="259045"/>
    <xdr:sp macro="" textlink="">
      <xdr:nvSpPr>
        <xdr:cNvPr id="899" name="n_4mainValue【庁舎】&#10;有形固定資産減価償却率">
          <a:extLst>
            <a:ext uri="{FF2B5EF4-FFF2-40B4-BE49-F238E27FC236}">
              <a16:creationId xmlns:a16="http://schemas.microsoft.com/office/drawing/2014/main" id="{744E2798-8F0C-4A86-BBEF-7196E5B916A6}"/>
            </a:ext>
          </a:extLst>
        </xdr:cNvPr>
        <xdr:cNvSpPr txBox="1"/>
      </xdr:nvSpPr>
      <xdr:spPr>
        <a:xfrm>
          <a:off x="12611744" y="182836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900" name="正方形/長方形 899">
          <a:extLst>
            <a:ext uri="{FF2B5EF4-FFF2-40B4-BE49-F238E27FC236}">
              <a16:creationId xmlns:a16="http://schemas.microsoft.com/office/drawing/2014/main" id="{D55F2D1D-430F-4DBC-8BBC-2481B91B31A9}"/>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901" name="正方形/長方形 900">
          <a:extLst>
            <a:ext uri="{FF2B5EF4-FFF2-40B4-BE49-F238E27FC236}">
              <a16:creationId xmlns:a16="http://schemas.microsoft.com/office/drawing/2014/main" id="{3049949F-8DC5-44F9-BED5-05AAD6D44F74}"/>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902" name="正方形/長方形 901">
          <a:extLst>
            <a:ext uri="{FF2B5EF4-FFF2-40B4-BE49-F238E27FC236}">
              <a16:creationId xmlns:a16="http://schemas.microsoft.com/office/drawing/2014/main" id="{9AAC1969-AB7C-445D-8083-DF6B6D1A37B0}"/>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903" name="正方形/長方形 902">
          <a:extLst>
            <a:ext uri="{FF2B5EF4-FFF2-40B4-BE49-F238E27FC236}">
              <a16:creationId xmlns:a16="http://schemas.microsoft.com/office/drawing/2014/main" id="{EAC5FE0D-3575-4291-A37D-5098A5F3C931}"/>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4" name="正方形/長方形 903">
          <a:extLst>
            <a:ext uri="{FF2B5EF4-FFF2-40B4-BE49-F238E27FC236}">
              <a16:creationId xmlns:a16="http://schemas.microsoft.com/office/drawing/2014/main" id="{9CB52438-1702-47A7-A337-8F1A5284D0D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5" name="正方形/長方形 904">
          <a:extLst>
            <a:ext uri="{FF2B5EF4-FFF2-40B4-BE49-F238E27FC236}">
              <a16:creationId xmlns:a16="http://schemas.microsoft.com/office/drawing/2014/main" id="{EE230F7D-9DB0-4E2D-9439-53792D33D3E1}"/>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6" name="正方形/長方形 905">
          <a:extLst>
            <a:ext uri="{FF2B5EF4-FFF2-40B4-BE49-F238E27FC236}">
              <a16:creationId xmlns:a16="http://schemas.microsoft.com/office/drawing/2014/main" id="{BBC0BCC5-9ACC-4733-B150-209C058FD3A4}"/>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7" name="正方形/長方形 906">
          <a:extLst>
            <a:ext uri="{FF2B5EF4-FFF2-40B4-BE49-F238E27FC236}">
              <a16:creationId xmlns:a16="http://schemas.microsoft.com/office/drawing/2014/main" id="{729C0B11-FBFE-4D5A-8861-F66B04F9C27F}"/>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8" name="テキスト ボックス 907">
          <a:extLst>
            <a:ext uri="{FF2B5EF4-FFF2-40B4-BE49-F238E27FC236}">
              <a16:creationId xmlns:a16="http://schemas.microsoft.com/office/drawing/2014/main" id="{BE405CE2-9F56-4F12-B595-1FD39435D396}"/>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9" name="直線コネクタ 908">
          <a:extLst>
            <a:ext uri="{FF2B5EF4-FFF2-40B4-BE49-F238E27FC236}">
              <a16:creationId xmlns:a16="http://schemas.microsoft.com/office/drawing/2014/main" id="{7CF76DA4-E6FC-4D8F-9781-420950361085}"/>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910" name="直線コネクタ 909">
          <a:extLst>
            <a:ext uri="{FF2B5EF4-FFF2-40B4-BE49-F238E27FC236}">
              <a16:creationId xmlns:a16="http://schemas.microsoft.com/office/drawing/2014/main" id="{B0FBFCBB-62A1-4ECB-B69F-D8BA31B64F1F}"/>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11" name="テキスト ボックス 910">
          <a:extLst>
            <a:ext uri="{FF2B5EF4-FFF2-40B4-BE49-F238E27FC236}">
              <a16:creationId xmlns:a16="http://schemas.microsoft.com/office/drawing/2014/main" id="{BD0A86B8-9549-4A3E-AA1C-A1C043AF988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12" name="直線コネクタ 911">
          <a:extLst>
            <a:ext uri="{FF2B5EF4-FFF2-40B4-BE49-F238E27FC236}">
              <a16:creationId xmlns:a16="http://schemas.microsoft.com/office/drawing/2014/main" id="{87E7D724-E055-44A3-B602-563EB05D7BE0}"/>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3" name="テキスト ボックス 912">
          <a:extLst>
            <a:ext uri="{FF2B5EF4-FFF2-40B4-BE49-F238E27FC236}">
              <a16:creationId xmlns:a16="http://schemas.microsoft.com/office/drawing/2014/main" id="{51FFFF73-07FE-46B8-921B-D9F6D1247804}"/>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4" name="直線コネクタ 913">
          <a:extLst>
            <a:ext uri="{FF2B5EF4-FFF2-40B4-BE49-F238E27FC236}">
              <a16:creationId xmlns:a16="http://schemas.microsoft.com/office/drawing/2014/main" id="{E6DAEC0F-0C81-485F-96BF-35D249CB2A8A}"/>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5" name="テキスト ボックス 914">
          <a:extLst>
            <a:ext uri="{FF2B5EF4-FFF2-40B4-BE49-F238E27FC236}">
              <a16:creationId xmlns:a16="http://schemas.microsoft.com/office/drawing/2014/main" id="{EB0C1039-9294-4061-9AFA-EDE5711F3474}"/>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6" name="直線コネクタ 915">
          <a:extLst>
            <a:ext uri="{FF2B5EF4-FFF2-40B4-BE49-F238E27FC236}">
              <a16:creationId xmlns:a16="http://schemas.microsoft.com/office/drawing/2014/main" id="{2B025E20-7B5C-413C-B70B-B7DABC56DB11}"/>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7" name="テキスト ボックス 916">
          <a:extLst>
            <a:ext uri="{FF2B5EF4-FFF2-40B4-BE49-F238E27FC236}">
              <a16:creationId xmlns:a16="http://schemas.microsoft.com/office/drawing/2014/main" id="{24A45A56-278C-4755-9469-C811982FB16F}"/>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8" name="直線コネクタ 917">
          <a:extLst>
            <a:ext uri="{FF2B5EF4-FFF2-40B4-BE49-F238E27FC236}">
              <a16:creationId xmlns:a16="http://schemas.microsoft.com/office/drawing/2014/main" id="{4C8BCA23-D5D4-4E85-AFD1-6BC2A443F7DE}"/>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9" name="テキスト ボックス 918">
          <a:extLst>
            <a:ext uri="{FF2B5EF4-FFF2-40B4-BE49-F238E27FC236}">
              <a16:creationId xmlns:a16="http://schemas.microsoft.com/office/drawing/2014/main" id="{0004E985-948D-43AB-954E-38323E72A63B}"/>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20" name="直線コネクタ 919">
          <a:extLst>
            <a:ext uri="{FF2B5EF4-FFF2-40B4-BE49-F238E27FC236}">
              <a16:creationId xmlns:a16="http://schemas.microsoft.com/office/drawing/2014/main" id="{A96A6A65-651C-4DC8-A237-2ACF73FDF86E}"/>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21" name="テキスト ボックス 920">
          <a:extLst>
            <a:ext uri="{FF2B5EF4-FFF2-40B4-BE49-F238E27FC236}">
              <a16:creationId xmlns:a16="http://schemas.microsoft.com/office/drawing/2014/main" id="{D4D7AB08-6964-4C83-93FA-A98FD99AA99F}"/>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22" name="直線コネクタ 921">
          <a:extLst>
            <a:ext uri="{FF2B5EF4-FFF2-40B4-BE49-F238E27FC236}">
              <a16:creationId xmlns:a16="http://schemas.microsoft.com/office/drawing/2014/main" id="{A210DF0B-3230-4C72-8991-552FDF762852}"/>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3" name="テキスト ボックス 922">
          <a:extLst>
            <a:ext uri="{FF2B5EF4-FFF2-40B4-BE49-F238E27FC236}">
              <a16:creationId xmlns:a16="http://schemas.microsoft.com/office/drawing/2014/main" id="{3C2B661E-4B80-4ED7-AB83-E66139312512}"/>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4" name="【庁舎】&#10;一人当たり面積グラフ枠">
          <a:extLst>
            <a:ext uri="{FF2B5EF4-FFF2-40B4-BE49-F238E27FC236}">
              <a16:creationId xmlns:a16="http://schemas.microsoft.com/office/drawing/2014/main" id="{59067D3D-3A6F-4C37-B6F0-024CF83F64D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110489</xdr:rowOff>
    </xdr:from>
    <xdr:to>
      <xdr:col>116</xdr:col>
      <xdr:colOff>62864</xdr:colOff>
      <xdr:row>107</xdr:row>
      <xdr:rowOff>161108</xdr:rowOff>
    </xdr:to>
    <xdr:cxnSp macro="">
      <xdr:nvCxnSpPr>
        <xdr:cNvPr id="925" name="直線コネクタ 924">
          <a:extLst>
            <a:ext uri="{FF2B5EF4-FFF2-40B4-BE49-F238E27FC236}">
              <a16:creationId xmlns:a16="http://schemas.microsoft.com/office/drawing/2014/main" id="{10EEB119-7223-4C45-8630-BDC2104C2846}"/>
            </a:ext>
          </a:extLst>
        </xdr:cNvPr>
        <xdr:cNvCxnSpPr/>
      </xdr:nvCxnSpPr>
      <xdr:spPr>
        <a:xfrm flipV="1">
          <a:off x="22160864" y="17084039"/>
          <a:ext cx="0" cy="1422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107</xdr:row>
      <xdr:rowOff>164935</xdr:rowOff>
    </xdr:from>
    <xdr:ext cx="469744" cy="259045"/>
    <xdr:sp macro="" textlink="">
      <xdr:nvSpPr>
        <xdr:cNvPr id="926" name="【庁舎】&#10;一人当たり面積最小値テキスト">
          <a:extLst>
            <a:ext uri="{FF2B5EF4-FFF2-40B4-BE49-F238E27FC236}">
              <a16:creationId xmlns:a16="http://schemas.microsoft.com/office/drawing/2014/main" id="{3669D1CB-9702-4ABF-9145-13785DC78CC1}"/>
            </a:ext>
          </a:extLst>
        </xdr:cNvPr>
        <xdr:cNvSpPr txBox="1"/>
      </xdr:nvSpPr>
      <xdr:spPr>
        <a:xfrm>
          <a:off x="22199600" y="185100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161108</xdr:rowOff>
    </xdr:from>
    <xdr:to>
      <xdr:col>116</xdr:col>
      <xdr:colOff>152400</xdr:colOff>
      <xdr:row>107</xdr:row>
      <xdr:rowOff>161108</xdr:rowOff>
    </xdr:to>
    <xdr:cxnSp macro="">
      <xdr:nvCxnSpPr>
        <xdr:cNvPr id="927" name="直線コネクタ 926">
          <a:extLst>
            <a:ext uri="{FF2B5EF4-FFF2-40B4-BE49-F238E27FC236}">
              <a16:creationId xmlns:a16="http://schemas.microsoft.com/office/drawing/2014/main" id="{1E9C63BF-3BBF-46BE-99D5-C33E116126ED}"/>
            </a:ext>
          </a:extLst>
        </xdr:cNvPr>
        <xdr:cNvCxnSpPr/>
      </xdr:nvCxnSpPr>
      <xdr:spPr>
        <a:xfrm>
          <a:off x="22072600" y="185062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57166</xdr:rowOff>
    </xdr:from>
    <xdr:ext cx="469744" cy="259045"/>
    <xdr:sp macro="" textlink="">
      <xdr:nvSpPr>
        <xdr:cNvPr id="928" name="【庁舎】&#10;一人当たり面積最大値テキスト">
          <a:extLst>
            <a:ext uri="{FF2B5EF4-FFF2-40B4-BE49-F238E27FC236}">
              <a16:creationId xmlns:a16="http://schemas.microsoft.com/office/drawing/2014/main" id="{5CA720C9-8266-4C51-A53E-6F55C51CE893}"/>
            </a:ext>
          </a:extLst>
        </xdr:cNvPr>
        <xdr:cNvSpPr txBox="1"/>
      </xdr:nvSpPr>
      <xdr:spPr>
        <a:xfrm>
          <a:off x="22199600" y="1685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110489</xdr:rowOff>
    </xdr:from>
    <xdr:to>
      <xdr:col>116</xdr:col>
      <xdr:colOff>152400</xdr:colOff>
      <xdr:row>99</xdr:row>
      <xdr:rowOff>110489</xdr:rowOff>
    </xdr:to>
    <xdr:cxnSp macro="">
      <xdr:nvCxnSpPr>
        <xdr:cNvPr id="929" name="直線コネクタ 928">
          <a:extLst>
            <a:ext uri="{FF2B5EF4-FFF2-40B4-BE49-F238E27FC236}">
              <a16:creationId xmlns:a16="http://schemas.microsoft.com/office/drawing/2014/main" id="{5B3590FD-3F33-48BC-80D5-0F0E1DD625DA}"/>
            </a:ext>
          </a:extLst>
        </xdr:cNvPr>
        <xdr:cNvCxnSpPr/>
      </xdr:nvCxnSpPr>
      <xdr:spPr>
        <a:xfrm>
          <a:off x="22072600" y="1708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108329</xdr:rowOff>
    </xdr:from>
    <xdr:ext cx="469744" cy="259045"/>
    <xdr:sp macro="" textlink="">
      <xdr:nvSpPr>
        <xdr:cNvPr id="930" name="【庁舎】&#10;一人当たり面積平均値テキスト">
          <a:extLst>
            <a:ext uri="{FF2B5EF4-FFF2-40B4-BE49-F238E27FC236}">
              <a16:creationId xmlns:a16="http://schemas.microsoft.com/office/drawing/2014/main" id="{F53DC668-A769-4496-AAF6-A1468E00583B}"/>
            </a:ext>
          </a:extLst>
        </xdr:cNvPr>
        <xdr:cNvSpPr txBox="1"/>
      </xdr:nvSpPr>
      <xdr:spPr>
        <a:xfrm>
          <a:off x="22199600" y="181105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129902</xdr:rowOff>
    </xdr:from>
    <xdr:to>
      <xdr:col>116</xdr:col>
      <xdr:colOff>114300</xdr:colOff>
      <xdr:row>106</xdr:row>
      <xdr:rowOff>60052</xdr:rowOff>
    </xdr:to>
    <xdr:sp macro="" textlink="">
      <xdr:nvSpPr>
        <xdr:cNvPr id="931" name="フローチャート: 判断 930">
          <a:extLst>
            <a:ext uri="{FF2B5EF4-FFF2-40B4-BE49-F238E27FC236}">
              <a16:creationId xmlns:a16="http://schemas.microsoft.com/office/drawing/2014/main" id="{3ABBAC49-A61A-4CB8-AEEF-C7EB78CE4006}"/>
            </a:ext>
          </a:extLst>
        </xdr:cNvPr>
        <xdr:cNvSpPr/>
      </xdr:nvSpPr>
      <xdr:spPr>
        <a:xfrm>
          <a:off x="22110700" y="18132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118473</xdr:rowOff>
    </xdr:from>
    <xdr:to>
      <xdr:col>112</xdr:col>
      <xdr:colOff>38100</xdr:colOff>
      <xdr:row>106</xdr:row>
      <xdr:rowOff>48623</xdr:rowOff>
    </xdr:to>
    <xdr:sp macro="" textlink="">
      <xdr:nvSpPr>
        <xdr:cNvPr id="932" name="フローチャート: 判断 931">
          <a:extLst>
            <a:ext uri="{FF2B5EF4-FFF2-40B4-BE49-F238E27FC236}">
              <a16:creationId xmlns:a16="http://schemas.microsoft.com/office/drawing/2014/main" id="{4152B4CC-7D5D-4B55-BA27-F63D4F749382}"/>
            </a:ext>
          </a:extLst>
        </xdr:cNvPr>
        <xdr:cNvSpPr/>
      </xdr:nvSpPr>
      <xdr:spPr>
        <a:xfrm>
          <a:off x="21272500" y="1812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120106</xdr:rowOff>
    </xdr:from>
    <xdr:to>
      <xdr:col>107</xdr:col>
      <xdr:colOff>101600</xdr:colOff>
      <xdr:row>106</xdr:row>
      <xdr:rowOff>50256</xdr:rowOff>
    </xdr:to>
    <xdr:sp macro="" textlink="">
      <xdr:nvSpPr>
        <xdr:cNvPr id="933" name="フローチャート: 判断 932">
          <a:extLst>
            <a:ext uri="{FF2B5EF4-FFF2-40B4-BE49-F238E27FC236}">
              <a16:creationId xmlns:a16="http://schemas.microsoft.com/office/drawing/2014/main" id="{4CE8EE58-C80B-4866-B124-321913EEC3A8}"/>
            </a:ext>
          </a:extLst>
        </xdr:cNvPr>
        <xdr:cNvSpPr/>
      </xdr:nvSpPr>
      <xdr:spPr>
        <a:xfrm>
          <a:off x="20383500" y="1812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108676</xdr:rowOff>
    </xdr:from>
    <xdr:to>
      <xdr:col>102</xdr:col>
      <xdr:colOff>165100</xdr:colOff>
      <xdr:row>106</xdr:row>
      <xdr:rowOff>38826</xdr:rowOff>
    </xdr:to>
    <xdr:sp macro="" textlink="">
      <xdr:nvSpPr>
        <xdr:cNvPr id="934" name="フローチャート: 判断 933">
          <a:extLst>
            <a:ext uri="{FF2B5EF4-FFF2-40B4-BE49-F238E27FC236}">
              <a16:creationId xmlns:a16="http://schemas.microsoft.com/office/drawing/2014/main" id="{AC009742-36FC-40AD-8A3F-69AC039F3714}"/>
            </a:ext>
          </a:extLst>
        </xdr:cNvPr>
        <xdr:cNvSpPr/>
      </xdr:nvSpPr>
      <xdr:spPr>
        <a:xfrm>
          <a:off x="19494500" y="181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102144</xdr:rowOff>
    </xdr:from>
    <xdr:to>
      <xdr:col>98</xdr:col>
      <xdr:colOff>38100</xdr:colOff>
      <xdr:row>106</xdr:row>
      <xdr:rowOff>32294</xdr:rowOff>
    </xdr:to>
    <xdr:sp macro="" textlink="">
      <xdr:nvSpPr>
        <xdr:cNvPr id="935" name="フローチャート: 判断 934">
          <a:extLst>
            <a:ext uri="{FF2B5EF4-FFF2-40B4-BE49-F238E27FC236}">
              <a16:creationId xmlns:a16="http://schemas.microsoft.com/office/drawing/2014/main" id="{C76B3B58-CC3C-440F-A361-A7A392150983}"/>
            </a:ext>
          </a:extLst>
        </xdr:cNvPr>
        <xdr:cNvSpPr/>
      </xdr:nvSpPr>
      <xdr:spPr>
        <a:xfrm>
          <a:off x="18605500" y="1810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1C128691-360D-4AEB-8F73-25DC44A04CF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DE1F8340-DDF8-40F2-8245-20EB96F84D19}"/>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8" name="テキスト ボックス 937">
          <a:extLst>
            <a:ext uri="{FF2B5EF4-FFF2-40B4-BE49-F238E27FC236}">
              <a16:creationId xmlns:a16="http://schemas.microsoft.com/office/drawing/2014/main" id="{ADC00052-7992-4B56-A73A-DE561EED1EC1}"/>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9" name="テキスト ボックス 938">
          <a:extLst>
            <a:ext uri="{FF2B5EF4-FFF2-40B4-BE49-F238E27FC236}">
              <a16:creationId xmlns:a16="http://schemas.microsoft.com/office/drawing/2014/main" id="{84339296-BF9D-43A5-AB5F-87FCE4C863D3}"/>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40" name="テキスト ボックス 939">
          <a:extLst>
            <a:ext uri="{FF2B5EF4-FFF2-40B4-BE49-F238E27FC236}">
              <a16:creationId xmlns:a16="http://schemas.microsoft.com/office/drawing/2014/main" id="{5FBC6FAA-827D-4F6D-AC25-E9D5D063B9F4}"/>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103</xdr:row>
      <xdr:rowOff>107043</xdr:rowOff>
    </xdr:from>
    <xdr:to>
      <xdr:col>116</xdr:col>
      <xdr:colOff>114300</xdr:colOff>
      <xdr:row>104</xdr:row>
      <xdr:rowOff>37193</xdr:rowOff>
    </xdr:to>
    <xdr:sp macro="" textlink="">
      <xdr:nvSpPr>
        <xdr:cNvPr id="941" name="楕円 940">
          <a:extLst>
            <a:ext uri="{FF2B5EF4-FFF2-40B4-BE49-F238E27FC236}">
              <a16:creationId xmlns:a16="http://schemas.microsoft.com/office/drawing/2014/main" id="{64DAAF1F-F27F-4EE1-8928-BA796BF461A2}"/>
            </a:ext>
          </a:extLst>
        </xdr:cNvPr>
        <xdr:cNvSpPr/>
      </xdr:nvSpPr>
      <xdr:spPr>
        <a:xfrm>
          <a:off x="22110700" y="1776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102</xdr:row>
      <xdr:rowOff>129920</xdr:rowOff>
    </xdr:from>
    <xdr:ext cx="469744" cy="259045"/>
    <xdr:sp macro="" textlink="">
      <xdr:nvSpPr>
        <xdr:cNvPr id="942" name="【庁舎】&#10;一人当たり面積該当値テキスト">
          <a:extLst>
            <a:ext uri="{FF2B5EF4-FFF2-40B4-BE49-F238E27FC236}">
              <a16:creationId xmlns:a16="http://schemas.microsoft.com/office/drawing/2014/main" id="{DFDCF8A2-CADC-4294-8DFE-E8C3298DDA9B}"/>
            </a:ext>
          </a:extLst>
        </xdr:cNvPr>
        <xdr:cNvSpPr txBox="1"/>
      </xdr:nvSpPr>
      <xdr:spPr>
        <a:xfrm>
          <a:off x="22199600" y="176178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131536</xdr:rowOff>
    </xdr:from>
    <xdr:to>
      <xdr:col>112</xdr:col>
      <xdr:colOff>38100</xdr:colOff>
      <xdr:row>104</xdr:row>
      <xdr:rowOff>61686</xdr:rowOff>
    </xdr:to>
    <xdr:sp macro="" textlink="">
      <xdr:nvSpPr>
        <xdr:cNvPr id="943" name="楕円 942">
          <a:extLst>
            <a:ext uri="{FF2B5EF4-FFF2-40B4-BE49-F238E27FC236}">
              <a16:creationId xmlns:a16="http://schemas.microsoft.com/office/drawing/2014/main" id="{E1DD60C4-EEBE-4F10-9563-A575BE05E100}"/>
            </a:ext>
          </a:extLst>
        </xdr:cNvPr>
        <xdr:cNvSpPr/>
      </xdr:nvSpPr>
      <xdr:spPr>
        <a:xfrm>
          <a:off x="21272500" y="17790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103</xdr:row>
      <xdr:rowOff>157843</xdr:rowOff>
    </xdr:from>
    <xdr:to>
      <xdr:col>116</xdr:col>
      <xdr:colOff>63500</xdr:colOff>
      <xdr:row>104</xdr:row>
      <xdr:rowOff>10886</xdr:rowOff>
    </xdr:to>
    <xdr:cxnSp macro="">
      <xdr:nvCxnSpPr>
        <xdr:cNvPr id="944" name="直線コネクタ 943">
          <a:extLst>
            <a:ext uri="{FF2B5EF4-FFF2-40B4-BE49-F238E27FC236}">
              <a16:creationId xmlns:a16="http://schemas.microsoft.com/office/drawing/2014/main" id="{B394330E-95F5-4611-BA5A-1BEC532345F5}"/>
            </a:ext>
          </a:extLst>
        </xdr:cNvPr>
        <xdr:cNvCxnSpPr/>
      </xdr:nvCxnSpPr>
      <xdr:spPr>
        <a:xfrm flipV="1">
          <a:off x="21323300" y="1781719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59689</xdr:rowOff>
    </xdr:from>
    <xdr:to>
      <xdr:col>107</xdr:col>
      <xdr:colOff>101600</xdr:colOff>
      <xdr:row>103</xdr:row>
      <xdr:rowOff>161289</xdr:rowOff>
    </xdr:to>
    <xdr:sp macro="" textlink="">
      <xdr:nvSpPr>
        <xdr:cNvPr id="945" name="楕円 944">
          <a:extLst>
            <a:ext uri="{FF2B5EF4-FFF2-40B4-BE49-F238E27FC236}">
              <a16:creationId xmlns:a16="http://schemas.microsoft.com/office/drawing/2014/main" id="{2CD2CBD9-A672-4B4A-8D10-358E494DC47F}"/>
            </a:ext>
          </a:extLst>
        </xdr:cNvPr>
        <xdr:cNvSpPr/>
      </xdr:nvSpPr>
      <xdr:spPr>
        <a:xfrm>
          <a:off x="20383500" y="17719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103</xdr:row>
      <xdr:rowOff>110489</xdr:rowOff>
    </xdr:from>
    <xdr:to>
      <xdr:col>111</xdr:col>
      <xdr:colOff>177800</xdr:colOff>
      <xdr:row>104</xdr:row>
      <xdr:rowOff>10886</xdr:rowOff>
    </xdr:to>
    <xdr:cxnSp macro="">
      <xdr:nvCxnSpPr>
        <xdr:cNvPr id="946" name="直線コネクタ 945">
          <a:extLst>
            <a:ext uri="{FF2B5EF4-FFF2-40B4-BE49-F238E27FC236}">
              <a16:creationId xmlns:a16="http://schemas.microsoft.com/office/drawing/2014/main" id="{2725CB11-8234-49FF-B916-1C4A8627CC9F}"/>
            </a:ext>
          </a:extLst>
        </xdr:cNvPr>
        <xdr:cNvCxnSpPr/>
      </xdr:nvCxnSpPr>
      <xdr:spPr>
        <a:xfrm>
          <a:off x="20434300" y="17769839"/>
          <a:ext cx="889000" cy="7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102</xdr:row>
      <xdr:rowOff>4173</xdr:rowOff>
    </xdr:from>
    <xdr:to>
      <xdr:col>102</xdr:col>
      <xdr:colOff>165100</xdr:colOff>
      <xdr:row>102</xdr:row>
      <xdr:rowOff>105773</xdr:rowOff>
    </xdr:to>
    <xdr:sp macro="" textlink="">
      <xdr:nvSpPr>
        <xdr:cNvPr id="947" name="楕円 946">
          <a:extLst>
            <a:ext uri="{FF2B5EF4-FFF2-40B4-BE49-F238E27FC236}">
              <a16:creationId xmlns:a16="http://schemas.microsoft.com/office/drawing/2014/main" id="{52E01CA4-5A79-4F2C-B93E-96531186F41C}"/>
            </a:ext>
          </a:extLst>
        </xdr:cNvPr>
        <xdr:cNvSpPr/>
      </xdr:nvSpPr>
      <xdr:spPr>
        <a:xfrm>
          <a:off x="19494500" y="17492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102</xdr:row>
      <xdr:rowOff>54973</xdr:rowOff>
    </xdr:from>
    <xdr:to>
      <xdr:col>107</xdr:col>
      <xdr:colOff>50800</xdr:colOff>
      <xdr:row>103</xdr:row>
      <xdr:rowOff>110489</xdr:rowOff>
    </xdr:to>
    <xdr:cxnSp macro="">
      <xdr:nvCxnSpPr>
        <xdr:cNvPr id="948" name="直線コネクタ 947">
          <a:extLst>
            <a:ext uri="{FF2B5EF4-FFF2-40B4-BE49-F238E27FC236}">
              <a16:creationId xmlns:a16="http://schemas.microsoft.com/office/drawing/2014/main" id="{4083AB69-7855-469D-AE42-8C8116CD5725}"/>
            </a:ext>
          </a:extLst>
        </xdr:cNvPr>
        <xdr:cNvCxnSpPr/>
      </xdr:nvCxnSpPr>
      <xdr:spPr>
        <a:xfrm>
          <a:off x="19545300" y="17542873"/>
          <a:ext cx="889000" cy="226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101</xdr:row>
      <xdr:rowOff>43362</xdr:rowOff>
    </xdr:from>
    <xdr:to>
      <xdr:col>98</xdr:col>
      <xdr:colOff>38100</xdr:colOff>
      <xdr:row>101</xdr:row>
      <xdr:rowOff>144962</xdr:rowOff>
    </xdr:to>
    <xdr:sp macro="" textlink="">
      <xdr:nvSpPr>
        <xdr:cNvPr id="949" name="楕円 948">
          <a:extLst>
            <a:ext uri="{FF2B5EF4-FFF2-40B4-BE49-F238E27FC236}">
              <a16:creationId xmlns:a16="http://schemas.microsoft.com/office/drawing/2014/main" id="{D2C8ADDA-EC52-4FFF-83B6-256E4214E3FB}"/>
            </a:ext>
          </a:extLst>
        </xdr:cNvPr>
        <xdr:cNvSpPr/>
      </xdr:nvSpPr>
      <xdr:spPr>
        <a:xfrm>
          <a:off x="18605500" y="17359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101</xdr:row>
      <xdr:rowOff>94162</xdr:rowOff>
    </xdr:from>
    <xdr:to>
      <xdr:col>102</xdr:col>
      <xdr:colOff>114300</xdr:colOff>
      <xdr:row>102</xdr:row>
      <xdr:rowOff>54973</xdr:rowOff>
    </xdr:to>
    <xdr:cxnSp macro="">
      <xdr:nvCxnSpPr>
        <xdr:cNvPr id="950" name="直線コネクタ 949">
          <a:extLst>
            <a:ext uri="{FF2B5EF4-FFF2-40B4-BE49-F238E27FC236}">
              <a16:creationId xmlns:a16="http://schemas.microsoft.com/office/drawing/2014/main" id="{92B4EDA3-9CE6-4757-A5E3-AB15861B08F5}"/>
            </a:ext>
          </a:extLst>
        </xdr:cNvPr>
        <xdr:cNvCxnSpPr/>
      </xdr:nvCxnSpPr>
      <xdr:spPr>
        <a:xfrm>
          <a:off x="18656300" y="17410612"/>
          <a:ext cx="889000" cy="13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39750</xdr:rowOff>
    </xdr:from>
    <xdr:ext cx="469744" cy="259045"/>
    <xdr:sp macro="" textlink="">
      <xdr:nvSpPr>
        <xdr:cNvPr id="951" name="n_1aveValue【庁舎】&#10;一人当たり面積">
          <a:extLst>
            <a:ext uri="{FF2B5EF4-FFF2-40B4-BE49-F238E27FC236}">
              <a16:creationId xmlns:a16="http://schemas.microsoft.com/office/drawing/2014/main" id="{08E47B7C-9C43-4F17-82BC-134B729BBBAA}"/>
            </a:ext>
          </a:extLst>
        </xdr:cNvPr>
        <xdr:cNvSpPr txBox="1"/>
      </xdr:nvSpPr>
      <xdr:spPr>
        <a:xfrm>
          <a:off x="21075727" y="182134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41383</xdr:rowOff>
    </xdr:from>
    <xdr:ext cx="469744" cy="259045"/>
    <xdr:sp macro="" textlink="">
      <xdr:nvSpPr>
        <xdr:cNvPr id="952" name="n_2aveValue【庁舎】&#10;一人当たり面積">
          <a:extLst>
            <a:ext uri="{FF2B5EF4-FFF2-40B4-BE49-F238E27FC236}">
              <a16:creationId xmlns:a16="http://schemas.microsoft.com/office/drawing/2014/main" id="{062963D1-A41C-46E9-93AE-3AAA3078B756}"/>
            </a:ext>
          </a:extLst>
        </xdr:cNvPr>
        <xdr:cNvSpPr txBox="1"/>
      </xdr:nvSpPr>
      <xdr:spPr>
        <a:xfrm>
          <a:off x="20199427" y="18215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29953</xdr:rowOff>
    </xdr:from>
    <xdr:ext cx="469744" cy="259045"/>
    <xdr:sp macro="" textlink="">
      <xdr:nvSpPr>
        <xdr:cNvPr id="953" name="n_3aveValue【庁舎】&#10;一人当たり面積">
          <a:extLst>
            <a:ext uri="{FF2B5EF4-FFF2-40B4-BE49-F238E27FC236}">
              <a16:creationId xmlns:a16="http://schemas.microsoft.com/office/drawing/2014/main" id="{4BC13625-02D9-4CAF-81D0-6CF6E0EA0D88}"/>
            </a:ext>
          </a:extLst>
        </xdr:cNvPr>
        <xdr:cNvSpPr txBox="1"/>
      </xdr:nvSpPr>
      <xdr:spPr>
        <a:xfrm>
          <a:off x="19310427" y="18203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23421</xdr:rowOff>
    </xdr:from>
    <xdr:ext cx="469744" cy="259045"/>
    <xdr:sp macro="" textlink="">
      <xdr:nvSpPr>
        <xdr:cNvPr id="954" name="n_4aveValue【庁舎】&#10;一人当たり面積">
          <a:extLst>
            <a:ext uri="{FF2B5EF4-FFF2-40B4-BE49-F238E27FC236}">
              <a16:creationId xmlns:a16="http://schemas.microsoft.com/office/drawing/2014/main" id="{207383B0-AB15-4E71-BCD9-69028C0C19B3}"/>
            </a:ext>
          </a:extLst>
        </xdr:cNvPr>
        <xdr:cNvSpPr txBox="1"/>
      </xdr:nvSpPr>
      <xdr:spPr>
        <a:xfrm>
          <a:off x="18421427" y="18197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78213</xdr:rowOff>
    </xdr:from>
    <xdr:ext cx="469744" cy="259045"/>
    <xdr:sp macro="" textlink="">
      <xdr:nvSpPr>
        <xdr:cNvPr id="955" name="n_1mainValue【庁舎】&#10;一人当たり面積">
          <a:extLst>
            <a:ext uri="{FF2B5EF4-FFF2-40B4-BE49-F238E27FC236}">
              <a16:creationId xmlns:a16="http://schemas.microsoft.com/office/drawing/2014/main" id="{B525018C-258F-42B8-979D-EED69A099636}"/>
            </a:ext>
          </a:extLst>
        </xdr:cNvPr>
        <xdr:cNvSpPr txBox="1"/>
      </xdr:nvSpPr>
      <xdr:spPr>
        <a:xfrm>
          <a:off x="21075727" y="17566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6366</xdr:rowOff>
    </xdr:from>
    <xdr:ext cx="469744" cy="259045"/>
    <xdr:sp macro="" textlink="">
      <xdr:nvSpPr>
        <xdr:cNvPr id="956" name="n_2mainValue【庁舎】&#10;一人当たり面積">
          <a:extLst>
            <a:ext uri="{FF2B5EF4-FFF2-40B4-BE49-F238E27FC236}">
              <a16:creationId xmlns:a16="http://schemas.microsoft.com/office/drawing/2014/main" id="{C46BF3BD-C886-4EBE-84FB-E4917871469D}"/>
            </a:ext>
          </a:extLst>
        </xdr:cNvPr>
        <xdr:cNvSpPr txBox="1"/>
      </xdr:nvSpPr>
      <xdr:spPr>
        <a:xfrm>
          <a:off x="20199427" y="17494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100</xdr:row>
      <xdr:rowOff>122300</xdr:rowOff>
    </xdr:from>
    <xdr:ext cx="469744" cy="259045"/>
    <xdr:sp macro="" textlink="">
      <xdr:nvSpPr>
        <xdr:cNvPr id="957" name="n_3mainValue【庁舎】&#10;一人当たり面積">
          <a:extLst>
            <a:ext uri="{FF2B5EF4-FFF2-40B4-BE49-F238E27FC236}">
              <a16:creationId xmlns:a16="http://schemas.microsoft.com/office/drawing/2014/main" id="{5B2E343F-550C-48AD-B379-2A35DCCDD7A9}"/>
            </a:ext>
          </a:extLst>
        </xdr:cNvPr>
        <xdr:cNvSpPr txBox="1"/>
      </xdr:nvSpPr>
      <xdr:spPr>
        <a:xfrm>
          <a:off x="19310427" y="172673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99</xdr:row>
      <xdr:rowOff>161489</xdr:rowOff>
    </xdr:from>
    <xdr:ext cx="469744" cy="259045"/>
    <xdr:sp macro="" textlink="">
      <xdr:nvSpPr>
        <xdr:cNvPr id="958" name="n_4mainValue【庁舎】&#10;一人当たり面積">
          <a:extLst>
            <a:ext uri="{FF2B5EF4-FFF2-40B4-BE49-F238E27FC236}">
              <a16:creationId xmlns:a16="http://schemas.microsoft.com/office/drawing/2014/main" id="{BFE79CE0-0DEE-4BC1-80EB-0B3FED119DCB}"/>
            </a:ext>
          </a:extLst>
        </xdr:cNvPr>
        <xdr:cNvSpPr txBox="1"/>
      </xdr:nvSpPr>
      <xdr:spPr>
        <a:xfrm>
          <a:off x="18421427" y="17135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9" name="正方形/長方形 958">
          <a:extLst>
            <a:ext uri="{FF2B5EF4-FFF2-40B4-BE49-F238E27FC236}">
              <a16:creationId xmlns:a16="http://schemas.microsoft.com/office/drawing/2014/main" id="{26C38AA3-F7EB-451E-B787-D22BAC890F6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60" name="正方形/長方形 959">
          <a:extLst>
            <a:ext uri="{FF2B5EF4-FFF2-40B4-BE49-F238E27FC236}">
              <a16:creationId xmlns:a16="http://schemas.microsoft.com/office/drawing/2014/main" id="{3D6D2212-1263-44FD-94B6-E5BCB2B06CE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61" name="テキスト ボックス 960">
          <a:extLst>
            <a:ext uri="{FF2B5EF4-FFF2-40B4-BE49-F238E27FC236}">
              <a16:creationId xmlns:a16="http://schemas.microsoft.com/office/drawing/2014/main" id="{2112DB3A-69B0-4F61-B217-AD4D8431FFF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・「一般廃棄物処理施設」において有形固定資産償却率が類似団体と比較し低い値となっているのは、平成</a:t>
          </a:r>
          <a:r>
            <a:rPr kumimoji="1" lang="en-US" altLang="ja-JP" sz="1300">
              <a:latin typeface="ＭＳ Ｐゴシック" panose="020B0600070205080204" pitchFamily="50" charset="-128"/>
              <a:ea typeface="ＭＳ Ｐゴシック" panose="020B0600070205080204" pitchFamily="50" charset="-128"/>
            </a:rPr>
            <a:t>16</a:t>
          </a:r>
          <a:r>
            <a:rPr kumimoji="1" lang="ja-JP" altLang="en-US" sz="1300">
              <a:latin typeface="ＭＳ Ｐゴシック" panose="020B0600070205080204" pitchFamily="50" charset="-128"/>
              <a:ea typeface="ＭＳ Ｐゴシック" panose="020B0600070205080204" pitchFamily="50" charset="-128"/>
            </a:rPr>
            <a:t>年の合併直前に整備された比較的新しい施設が多く、また合併後においても更新整備等毎年実施していることに起因している。</a:t>
          </a:r>
        </a:p>
        <a:p>
          <a:r>
            <a:rPr kumimoji="1" lang="ja-JP" altLang="en-US" sz="1300">
              <a:latin typeface="ＭＳ Ｐゴシック" panose="020B0600070205080204" pitchFamily="50" charset="-128"/>
              <a:ea typeface="ＭＳ Ｐゴシック" panose="020B0600070205080204" pitchFamily="50" charset="-128"/>
            </a:rPr>
            <a:t>・「一般廃棄物処理施設」において一人当たり有形固定資産（償却資産）額が類似団体と比較し突出して高い値となっているのは、当町が離島であるため、広域事業ができず、町単独で維持管理を行っていることに起因している。</a:t>
          </a:r>
        </a:p>
        <a:p>
          <a:r>
            <a:rPr kumimoji="1" lang="ja-JP" altLang="en-US" sz="1300">
              <a:latin typeface="ＭＳ Ｐゴシック" panose="020B0600070205080204" pitchFamily="50" charset="-128"/>
              <a:ea typeface="ＭＳ Ｐゴシック" panose="020B0600070205080204" pitchFamily="50" charset="-128"/>
            </a:rPr>
            <a:t>・「体育館・プール」において一人当たり面積が類似団体と比較し突出して高い値となっているのは、市町村合併前の旧町単位で管理していた既存施設が現存するためである。今後は施設の集約・複合化を計画的に行っていく必要がある。</a:t>
          </a:r>
        </a:p>
        <a:p>
          <a:r>
            <a:rPr kumimoji="1" lang="ja-JP" altLang="en-US" sz="1300">
              <a:latin typeface="ＭＳ Ｐゴシック" panose="020B0600070205080204" pitchFamily="50" charset="-128"/>
              <a:ea typeface="ＭＳ Ｐゴシック" panose="020B0600070205080204" pitchFamily="50" charset="-128"/>
            </a:rPr>
            <a:t>・「消防施設」において、一人当たり面積が類似団体と比較し突出して高い値となっているのは、当町が細長い地形であり、集落が点在していることなどの地理的要因に起因しており、集落ごとに消防団詰所など多くの施設を有するためである。</a:t>
          </a:r>
        </a:p>
        <a:p>
          <a:r>
            <a:rPr kumimoji="1" lang="ja-JP" altLang="en-US" sz="1300">
              <a:latin typeface="ＭＳ Ｐゴシック" panose="020B0600070205080204" pitchFamily="50" charset="-128"/>
              <a:ea typeface="ＭＳ Ｐゴシック" panose="020B0600070205080204" pitchFamily="50" charset="-128"/>
            </a:rPr>
            <a:t>・「庁舎」において、一人当たり面積が減少し類似団体の値へ近づいてきているのは、支所として使用している市町村合併前の旧町庁舎施設の老朽化に伴う解体、集約化、ダウンサイジングを計画的に行っていることに起因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17,130
17,016
214.00
19,166,198
18,307,002
408,333
9,992,814
17,444,591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○人口の減少や全国平均を上回る高齢化率に加え、町内に中心となる産業がないこと等により、町税等の自主財源に乏しく脆弱な財政基盤となっており、類似団体平均を大きく下回っている。このため、令和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月に「行財政改革推進プラン」を定め、歳入・歳出の見直しを行い、行政の効率化に努めることにより財政の健全化を図っている。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a:extLst>
            <a:ext uri="{FF2B5EF4-FFF2-40B4-BE49-F238E27FC236}">
              <a16:creationId xmlns:a16="http://schemas.microsoft.com/office/drawing/2014/main" id="{00000000-0008-0000-0300-00003F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a:extLst>
            <a:ext uri="{FF2B5EF4-FFF2-40B4-BE49-F238E27FC236}">
              <a16:creationId xmlns:a16="http://schemas.microsoft.com/office/drawing/2014/main" id="{00000000-0008-0000-0300-000040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99483</xdr:rowOff>
    </xdr:from>
    <xdr:to>
      <xdr:col>23</xdr:col>
      <xdr:colOff>133350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flipV="1">
          <a:off x="4953000" y="6100233"/>
          <a:ext cx="0" cy="1528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6" name="財政力最小値テキスト">
          <a:extLst>
            <a:ext uri="{FF2B5EF4-FFF2-40B4-BE49-F238E27FC236}">
              <a16:creationId xmlns:a16="http://schemas.microsoft.com/office/drawing/2014/main" id="{00000000-0008-0000-0300-000042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14410</xdr:rowOff>
    </xdr:from>
    <xdr:ext cx="762000" cy="259045"/>
    <xdr:sp macro="" textlink="">
      <xdr:nvSpPr>
        <xdr:cNvPr id="68" name="財政力最大値テキスト">
          <a:extLst>
            <a:ext uri="{FF2B5EF4-FFF2-40B4-BE49-F238E27FC236}">
              <a16:creationId xmlns:a16="http://schemas.microsoft.com/office/drawing/2014/main" id="{00000000-0008-0000-0300-000044000000}"/>
            </a:ext>
          </a:extLst>
        </xdr:cNvPr>
        <xdr:cNvSpPr txBox="1"/>
      </xdr:nvSpPr>
      <xdr:spPr>
        <a:xfrm>
          <a:off x="5041900" y="58437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99483</xdr:rowOff>
    </xdr:from>
    <xdr:to>
      <xdr:col>24</xdr:col>
      <xdr:colOff>12700</xdr:colOff>
      <xdr:row>35</xdr:row>
      <xdr:rowOff>99483</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864100" y="6100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50195</xdr:rowOff>
    </xdr:from>
    <xdr:to>
      <xdr:col>23</xdr:col>
      <xdr:colOff>133350</xdr:colOff>
      <xdr:row>44</xdr:row>
      <xdr:rowOff>50195</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4114800" y="759399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14108</xdr:rowOff>
    </xdr:from>
    <xdr:ext cx="762000" cy="259045"/>
    <xdr:sp macro="" textlink="">
      <xdr:nvSpPr>
        <xdr:cNvPr id="71" name="財政力平均値テキスト">
          <a:extLst>
            <a:ext uri="{FF2B5EF4-FFF2-40B4-BE49-F238E27FC236}">
              <a16:creationId xmlns:a16="http://schemas.microsoft.com/office/drawing/2014/main" id="{00000000-0008-0000-0300-000047000000}"/>
            </a:ext>
          </a:extLst>
        </xdr:cNvPr>
        <xdr:cNvSpPr txBox="1"/>
      </xdr:nvSpPr>
      <xdr:spPr>
        <a:xfrm>
          <a:off x="5041900" y="704355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169031</xdr:rowOff>
    </xdr:from>
    <xdr:to>
      <xdr:col>23</xdr:col>
      <xdr:colOff>184150</xdr:colOff>
      <xdr:row>42</xdr:row>
      <xdr:rowOff>99181</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9022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38705</xdr:rowOff>
    </xdr:from>
    <xdr:to>
      <xdr:col>19</xdr:col>
      <xdr:colOff>133350</xdr:colOff>
      <xdr:row>44</xdr:row>
      <xdr:rowOff>50195</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3225800" y="7582505"/>
          <a:ext cx="889000" cy="11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169031</xdr:rowOff>
    </xdr:from>
    <xdr:to>
      <xdr:col>19</xdr:col>
      <xdr:colOff>184150</xdr:colOff>
      <xdr:row>42</xdr:row>
      <xdr:rowOff>99181</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4064000" y="71984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109358</xdr:rowOff>
    </xdr:from>
    <xdr:ext cx="7366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3733800" y="69673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38705</xdr:rowOff>
    </xdr:from>
    <xdr:to>
      <xdr:col>15</xdr:col>
      <xdr:colOff>82550</xdr:colOff>
      <xdr:row>44</xdr:row>
      <xdr:rowOff>38705</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2336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157541</xdr:rowOff>
    </xdr:from>
    <xdr:to>
      <xdr:col>15</xdr:col>
      <xdr:colOff>133350</xdr:colOff>
      <xdr:row>42</xdr:row>
      <xdr:rowOff>87691</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3175000" y="71869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97868</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2844800" y="6955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38705</xdr:rowOff>
    </xdr:from>
    <xdr:to>
      <xdr:col>11</xdr:col>
      <xdr:colOff>31750</xdr:colOff>
      <xdr:row>44</xdr:row>
      <xdr:rowOff>38705</xdr:rowOff>
    </xdr:to>
    <xdr:cxnSp macro="">
      <xdr:nvCxnSpPr>
        <xdr:cNvPr id="79" name="直線コネクタ 78">
          <a:extLst>
            <a:ext uri="{FF2B5EF4-FFF2-40B4-BE49-F238E27FC236}">
              <a16:creationId xmlns:a16="http://schemas.microsoft.com/office/drawing/2014/main" id="{00000000-0008-0000-0300-00004F000000}"/>
            </a:ext>
          </a:extLst>
        </xdr:cNvPr>
        <xdr:cNvCxnSpPr/>
      </xdr:nvCxnSpPr>
      <xdr:spPr>
        <a:xfrm>
          <a:off x="1447800" y="75825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134559</xdr:rowOff>
    </xdr:from>
    <xdr:to>
      <xdr:col>11</xdr:col>
      <xdr:colOff>82550</xdr:colOff>
      <xdr:row>42</xdr:row>
      <xdr:rowOff>64709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2286000" y="7164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74886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955800" y="69328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82" name="フローチャート: 判断 81">
          <a:extLst>
            <a:ext uri="{FF2B5EF4-FFF2-40B4-BE49-F238E27FC236}">
              <a16:creationId xmlns:a16="http://schemas.microsoft.com/office/drawing/2014/main" id="{00000000-0008-0000-0300-000052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86377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10668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a:extLst>
            <a:ext uri="{FF2B5EF4-FFF2-40B4-BE49-F238E27FC236}">
              <a16:creationId xmlns:a16="http://schemas.microsoft.com/office/drawing/2014/main" id="{00000000-0008-0000-0300-000058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170845</xdr:rowOff>
    </xdr:from>
    <xdr:to>
      <xdr:col>23</xdr:col>
      <xdr:colOff>184150</xdr:colOff>
      <xdr:row>44</xdr:row>
      <xdr:rowOff>100995</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9022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66722</xdr:rowOff>
    </xdr:from>
    <xdr:ext cx="762000" cy="259045"/>
    <xdr:sp macro="" textlink="">
      <xdr:nvSpPr>
        <xdr:cNvPr id="90" name="財政力該当値テキスト">
          <a:extLst>
            <a:ext uri="{FF2B5EF4-FFF2-40B4-BE49-F238E27FC236}">
              <a16:creationId xmlns:a16="http://schemas.microsoft.com/office/drawing/2014/main" id="{00000000-0008-0000-0300-00005A000000}"/>
            </a:ext>
          </a:extLst>
        </xdr:cNvPr>
        <xdr:cNvSpPr txBox="1"/>
      </xdr:nvSpPr>
      <xdr:spPr>
        <a:xfrm>
          <a:off x="5041900" y="74390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170845</xdr:rowOff>
    </xdr:from>
    <xdr:to>
      <xdr:col>19</xdr:col>
      <xdr:colOff>184150</xdr:colOff>
      <xdr:row>44</xdr:row>
      <xdr:rowOff>100995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4064000" y="7543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85772</xdr:rowOff>
    </xdr:from>
    <xdr:ext cx="7366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3733800" y="76295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159355</xdr:rowOff>
    </xdr:from>
    <xdr:to>
      <xdr:col>15</xdr:col>
      <xdr:colOff>133350</xdr:colOff>
      <xdr:row>44</xdr:row>
      <xdr:rowOff>89505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3175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74282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2844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159355</xdr:rowOff>
    </xdr:from>
    <xdr:to>
      <xdr:col>11</xdr:col>
      <xdr:colOff>82550</xdr:colOff>
      <xdr:row>44</xdr:row>
      <xdr:rowOff>89505</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2286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74282</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955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159355</xdr:rowOff>
    </xdr:from>
    <xdr:to>
      <xdr:col>7</xdr:col>
      <xdr:colOff>31750</xdr:colOff>
      <xdr:row>44</xdr:row>
      <xdr:rowOff>89505</xdr:rowOff>
    </xdr:to>
    <xdr:sp macro="" textlink="">
      <xdr:nvSpPr>
        <xdr:cNvPr id="97" name="楕円 96">
          <a:extLst>
            <a:ext uri="{FF2B5EF4-FFF2-40B4-BE49-F238E27FC236}">
              <a16:creationId xmlns:a16="http://schemas.microsoft.com/office/drawing/2014/main" id="{00000000-0008-0000-0300-000061000000}"/>
            </a:ext>
          </a:extLst>
        </xdr:cNvPr>
        <xdr:cNvSpPr/>
      </xdr:nvSpPr>
      <xdr:spPr>
        <a:xfrm>
          <a:off x="1397000" y="7531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74282</xdr:rowOff>
    </xdr:from>
    <xdr:ext cx="762000" cy="259045"/>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066800" y="76180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a:extLst>
            <a:ext uri="{FF2B5EF4-FFF2-40B4-BE49-F238E27FC236}">
              <a16:creationId xmlns:a16="http://schemas.microsoft.com/office/drawing/2014/main" id="{00000000-0008-0000-0300-000065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a:extLst>
            <a:ext uri="{FF2B5EF4-FFF2-40B4-BE49-F238E27FC236}">
              <a16:creationId xmlns:a16="http://schemas.microsoft.com/office/drawing/2014/main" id="{00000000-0008-0000-0300-00006E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○類似団体平均を下回っているのは、平成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月に「財政健全化計画」を策定し、徹底した歳出削減と歳入の見直しを実施したことが主な要因となっており、その後も平成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月策定、平成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月に見直しを行った「財政運営適正化計画」及び令和元年度策定の「第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財政運営適正化計画」に基づき、継続的に内部管理経費及び職員数の削減、投資的経費の抑制など、歳入規模に見合った歳出構造への転換を行っている。また、将来の公債費負担抑制のための繰上償還を実施しており、今後も効率的な財政運営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4" name="テキスト ボックス 123">
          <a:extLst>
            <a:ext uri="{FF2B5EF4-FFF2-40B4-BE49-F238E27FC236}">
              <a16:creationId xmlns:a16="http://schemas.microsoft.com/office/drawing/2014/main" id="{00000000-0008-0000-0300-00007C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155152</xdr:rowOff>
    </xdr:from>
    <xdr:to>
      <xdr:col>23</xdr:col>
      <xdr:colOff>133350</xdr:colOff>
      <xdr:row>67</xdr:row>
      <xdr:rowOff>148379</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953000" y="10099252"/>
          <a:ext cx="0" cy="153627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120456</xdr:rowOff>
    </xdr:from>
    <xdr:ext cx="762000" cy="259045"/>
    <xdr:sp macro="" textlink="">
      <xdr:nvSpPr>
        <xdr:cNvPr id="129" name="財政構造の弾力性最小値テキスト">
          <a:extLst>
            <a:ext uri="{FF2B5EF4-FFF2-40B4-BE49-F238E27FC236}">
              <a16:creationId xmlns:a16="http://schemas.microsoft.com/office/drawing/2014/main" id="{00000000-0008-0000-0300-000081000000}"/>
            </a:ext>
          </a:extLst>
        </xdr:cNvPr>
        <xdr:cNvSpPr txBox="1"/>
      </xdr:nvSpPr>
      <xdr:spPr>
        <a:xfrm>
          <a:off x="5041900" y="116076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148379</xdr:rowOff>
    </xdr:from>
    <xdr:to>
      <xdr:col>24</xdr:col>
      <xdr:colOff>12700</xdr:colOff>
      <xdr:row>67</xdr:row>
      <xdr:rowOff>148379</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864100" y="11635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70079</xdr:rowOff>
    </xdr:from>
    <xdr:ext cx="762000" cy="259045"/>
    <xdr:sp macro="" textlink="">
      <xdr:nvSpPr>
        <xdr:cNvPr id="131" name="財政構造の弾力性最大値テキスト">
          <a:extLst>
            <a:ext uri="{FF2B5EF4-FFF2-40B4-BE49-F238E27FC236}">
              <a16:creationId xmlns:a16="http://schemas.microsoft.com/office/drawing/2014/main" id="{00000000-0008-0000-0300-000083000000}"/>
            </a:ext>
          </a:extLst>
        </xdr:cNvPr>
        <xdr:cNvSpPr txBox="1"/>
      </xdr:nvSpPr>
      <xdr:spPr>
        <a:xfrm>
          <a:off x="5041900" y="984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155152</xdr:rowOff>
    </xdr:from>
    <xdr:to>
      <xdr:col>24</xdr:col>
      <xdr:colOff>12700</xdr:colOff>
      <xdr:row>58</xdr:row>
      <xdr:rowOff>155152</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864100" y="10099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140970</xdr:rowOff>
    </xdr:from>
    <xdr:to>
      <xdr:col>23</xdr:col>
      <xdr:colOff>133350</xdr:colOff>
      <xdr:row>63</xdr:row>
      <xdr:rowOff>17780</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4114800" y="10770870"/>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97383</xdr:rowOff>
    </xdr:from>
    <xdr:ext cx="762000" cy="259045"/>
    <xdr:sp macro="" textlink="">
      <xdr:nvSpPr>
        <xdr:cNvPr id="134" name="財政構造の弾力性平均値テキスト">
          <a:extLst>
            <a:ext uri="{FF2B5EF4-FFF2-40B4-BE49-F238E27FC236}">
              <a16:creationId xmlns:a16="http://schemas.microsoft.com/office/drawing/2014/main" id="{00000000-0008-0000-0300-000086000000}"/>
            </a:ext>
          </a:extLst>
        </xdr:cNvPr>
        <xdr:cNvSpPr txBox="1"/>
      </xdr:nvSpPr>
      <xdr:spPr>
        <a:xfrm>
          <a:off x="5041900" y="11070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125306</xdr:rowOff>
    </xdr:from>
    <xdr:to>
      <xdr:col>23</xdr:col>
      <xdr:colOff>184150</xdr:colOff>
      <xdr:row>65</xdr:row>
      <xdr:rowOff>55456</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4902200" y="11098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163619</xdr:rowOff>
    </xdr:from>
    <xdr:to>
      <xdr:col>19</xdr:col>
      <xdr:colOff>133350</xdr:colOff>
      <xdr:row>62</xdr:row>
      <xdr:rowOff>140970</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3225800" y="10622069"/>
          <a:ext cx="889000" cy="1488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101177</xdr:rowOff>
    </xdr:from>
    <xdr:to>
      <xdr:col>19</xdr:col>
      <xdr:colOff>184150</xdr:colOff>
      <xdr:row>65</xdr:row>
      <xdr:rowOff>31327</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4064000" y="110739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16104</xdr:rowOff>
    </xdr:from>
    <xdr:ext cx="7366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3733800" y="111603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163619</xdr:rowOff>
    </xdr:from>
    <xdr:to>
      <xdr:col>15</xdr:col>
      <xdr:colOff>82550</xdr:colOff>
      <xdr:row>62</xdr:row>
      <xdr:rowOff>96731</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2336800" y="10622069"/>
          <a:ext cx="889000" cy="104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115781</xdr:rowOff>
    </xdr:from>
    <xdr:to>
      <xdr:col>15</xdr:col>
      <xdr:colOff>133350</xdr:colOff>
      <xdr:row>64</xdr:row>
      <xdr:rowOff>45931</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3175000" y="10917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30708</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2844800" y="110035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96731</xdr:rowOff>
    </xdr:from>
    <xdr:to>
      <xdr:col>11</xdr:col>
      <xdr:colOff>31750</xdr:colOff>
      <xdr:row>63</xdr:row>
      <xdr:rowOff>45931</xdr:rowOff>
    </xdr:to>
    <xdr:cxnSp macro="">
      <xdr:nvCxnSpPr>
        <xdr:cNvPr id="142" name="直線コネクタ 141">
          <a:extLst>
            <a:ext uri="{FF2B5EF4-FFF2-40B4-BE49-F238E27FC236}">
              <a16:creationId xmlns:a16="http://schemas.microsoft.com/office/drawing/2014/main" id="{00000000-0008-0000-0300-00008E000000}"/>
            </a:ext>
          </a:extLst>
        </xdr:cNvPr>
        <xdr:cNvCxnSpPr/>
      </xdr:nvCxnSpPr>
      <xdr:spPr>
        <a:xfrm flipV="1">
          <a:off x="1447800" y="10726631"/>
          <a:ext cx="8890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65</xdr:row>
      <xdr:rowOff>6138</xdr:rowOff>
    </xdr:from>
    <xdr:to>
      <xdr:col>11</xdr:col>
      <xdr:colOff>82550</xdr:colOff>
      <xdr:row>65</xdr:row>
      <xdr:rowOff>107738</xdr:rowOff>
    </xdr:to>
    <xdr:sp macro="" textlink="">
      <xdr:nvSpPr>
        <xdr:cNvPr id="143" name="フローチャート: 判断 142">
          <a:extLst>
            <a:ext uri="{FF2B5EF4-FFF2-40B4-BE49-F238E27FC236}">
              <a16:creationId xmlns:a16="http://schemas.microsoft.com/office/drawing/2014/main" id="{00000000-0008-0000-0300-00008F000000}"/>
            </a:ext>
          </a:extLst>
        </xdr:cNvPr>
        <xdr:cNvSpPr/>
      </xdr:nvSpPr>
      <xdr:spPr>
        <a:xfrm>
          <a:off x="2286000" y="1115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92515</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1955800" y="11236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30269</xdr:rowOff>
    </xdr:from>
    <xdr:to>
      <xdr:col>7</xdr:col>
      <xdr:colOff>31750</xdr:colOff>
      <xdr:row>65</xdr:row>
      <xdr:rowOff>131869</xdr:rowOff>
    </xdr:to>
    <xdr:sp macro="" textlink="">
      <xdr:nvSpPr>
        <xdr:cNvPr id="145" name="フローチャート: 判断 144">
          <a:extLst>
            <a:ext uri="{FF2B5EF4-FFF2-40B4-BE49-F238E27FC236}">
              <a16:creationId xmlns:a16="http://schemas.microsoft.com/office/drawing/2014/main" id="{00000000-0008-0000-0300-000091000000}"/>
            </a:ext>
          </a:extLst>
        </xdr:cNvPr>
        <xdr:cNvSpPr/>
      </xdr:nvSpPr>
      <xdr:spPr>
        <a:xfrm>
          <a:off x="1397000" y="11174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116646</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066800" y="112608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138430</xdr:rowOff>
    </xdr:from>
    <xdr:to>
      <xdr:col>23</xdr:col>
      <xdr:colOff>184150</xdr:colOff>
      <xdr:row>63</xdr:row>
      <xdr:rowOff>68580</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4902200" y="1076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154957</xdr:rowOff>
    </xdr:from>
    <xdr:ext cx="762000" cy="259045"/>
    <xdr:sp macro="" textlink="">
      <xdr:nvSpPr>
        <xdr:cNvPr id="153" name="財政構造の弾力性該当値テキスト">
          <a:extLst>
            <a:ext uri="{FF2B5EF4-FFF2-40B4-BE49-F238E27FC236}">
              <a16:creationId xmlns:a16="http://schemas.microsoft.com/office/drawing/2014/main" id="{00000000-0008-0000-0300-000099000000}"/>
            </a:ext>
          </a:extLst>
        </xdr:cNvPr>
        <xdr:cNvSpPr txBox="1"/>
      </xdr:nvSpPr>
      <xdr:spPr>
        <a:xfrm>
          <a:off x="5041900" y="10613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90170</xdr:rowOff>
    </xdr:from>
    <xdr:to>
      <xdr:col>19</xdr:col>
      <xdr:colOff>184150</xdr:colOff>
      <xdr:row>63</xdr:row>
      <xdr:rowOff>20320</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4064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30497</xdr:rowOff>
    </xdr:from>
    <xdr:ext cx="7366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3733800" y="10488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61</xdr:row>
      <xdr:rowOff>112819</xdr:rowOff>
    </xdr:from>
    <xdr:to>
      <xdr:col>15</xdr:col>
      <xdr:colOff>133350</xdr:colOff>
      <xdr:row>62</xdr:row>
      <xdr:rowOff>42969</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3175000" y="1057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53146</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2844800" y="1034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45931</xdr:rowOff>
    </xdr:from>
    <xdr:to>
      <xdr:col>11</xdr:col>
      <xdr:colOff>82550</xdr:colOff>
      <xdr:row>62</xdr:row>
      <xdr:rowOff>147531</xdr:rowOff>
    </xdr:to>
    <xdr:sp macro="" textlink="">
      <xdr:nvSpPr>
        <xdr:cNvPr id="158" name="楕円 157">
          <a:extLst>
            <a:ext uri="{FF2B5EF4-FFF2-40B4-BE49-F238E27FC236}">
              <a16:creationId xmlns:a16="http://schemas.microsoft.com/office/drawing/2014/main" id="{00000000-0008-0000-0300-00009E000000}"/>
            </a:ext>
          </a:extLst>
        </xdr:cNvPr>
        <xdr:cNvSpPr/>
      </xdr:nvSpPr>
      <xdr:spPr>
        <a:xfrm>
          <a:off x="2286000" y="106758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157708</xdr:rowOff>
    </xdr:from>
    <xdr:ext cx="762000" cy="259045"/>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1955800" y="10444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166581</xdr:rowOff>
    </xdr:from>
    <xdr:to>
      <xdr:col>7</xdr:col>
      <xdr:colOff>31750</xdr:colOff>
      <xdr:row>63</xdr:row>
      <xdr:rowOff>96731</xdr:rowOff>
    </xdr:to>
    <xdr:sp macro="" textlink="">
      <xdr:nvSpPr>
        <xdr:cNvPr id="160" name="楕円 159">
          <a:extLst>
            <a:ext uri="{FF2B5EF4-FFF2-40B4-BE49-F238E27FC236}">
              <a16:creationId xmlns:a16="http://schemas.microsoft.com/office/drawing/2014/main" id="{00000000-0008-0000-0300-0000A0000000}"/>
            </a:ext>
          </a:extLst>
        </xdr:cNvPr>
        <xdr:cNvSpPr/>
      </xdr:nvSpPr>
      <xdr:spPr>
        <a:xfrm>
          <a:off x="1397000" y="10796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106908</xdr:rowOff>
    </xdr:from>
    <xdr:ext cx="762000" cy="259045"/>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1066800" y="105653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[302,984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○人件費・物件費等の合計額の人口１人あたりの金額が類似団体を大きく上回っているのは人件費が主な要因となっており、これは平成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町の合併による職員数の増加に伴うもので、令和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日現在で</a:t>
          </a:r>
          <a:r>
            <a:rPr kumimoji="1" lang="en-US" altLang="ja-JP" sz="1100">
              <a:solidFill>
                <a:schemeClr val="dk1"/>
              </a:solidFill>
              <a:effectLst/>
              <a:latin typeface="+mn-lt"/>
              <a:ea typeface="+mn-ea"/>
              <a:cs typeface="+mn-cs"/>
            </a:rPr>
            <a:t>340</a:t>
          </a:r>
          <a:r>
            <a:rPr kumimoji="1" lang="ja-JP" altLang="ja-JP" sz="1100">
              <a:solidFill>
                <a:schemeClr val="dk1"/>
              </a:solidFill>
              <a:effectLst/>
              <a:latin typeface="+mn-lt"/>
              <a:ea typeface="+mn-ea"/>
              <a:cs typeface="+mn-cs"/>
            </a:rPr>
            <a:t>人と類似団体に比べ、かなり多い。このことを踏まえ、人件費を削減・抑制するため、第２次町財政運営適正化計画に基づき、採用数の抑制だけでなく、同時に効率的で質の高い行政サービスを提供できるよう組織の見直しも行いながら、適正化を図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5" name="テキスト ボックス 184">
          <a:extLst>
            <a:ext uri="{FF2B5EF4-FFF2-40B4-BE49-F238E27FC236}">
              <a16:creationId xmlns:a16="http://schemas.microsoft.com/office/drawing/2014/main" id="{00000000-0008-0000-0300-0000B9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7" name="テキスト ボックス 186">
          <a:extLst>
            <a:ext uri="{FF2B5EF4-FFF2-40B4-BE49-F238E27FC236}">
              <a16:creationId xmlns:a16="http://schemas.microsoft.com/office/drawing/2014/main" id="{00000000-0008-0000-0300-0000BB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8" name="人件費・物件費等の状況グラフ枠">
          <a:extLst>
            <a:ext uri="{FF2B5EF4-FFF2-40B4-BE49-F238E27FC236}">
              <a16:creationId xmlns:a16="http://schemas.microsoft.com/office/drawing/2014/main" id="{00000000-0008-0000-0300-0000BC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49101</xdr:rowOff>
    </xdr:from>
    <xdr:to>
      <xdr:col>23</xdr:col>
      <xdr:colOff>133350</xdr:colOff>
      <xdr:row>87</xdr:row>
      <xdr:rowOff>161083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flipV="1">
          <a:off x="4953000" y="13936551"/>
          <a:ext cx="0" cy="114068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133160</xdr:rowOff>
    </xdr:from>
    <xdr:ext cx="762000" cy="259045"/>
    <xdr:sp macro="" textlink="">
      <xdr:nvSpPr>
        <xdr:cNvPr id="190" name="人件費・物件費等の状況最小値テキスト">
          <a:extLst>
            <a:ext uri="{FF2B5EF4-FFF2-40B4-BE49-F238E27FC236}">
              <a16:creationId xmlns:a16="http://schemas.microsoft.com/office/drawing/2014/main" id="{00000000-0008-0000-0300-0000BE000000}"/>
            </a:ext>
          </a:extLst>
        </xdr:cNvPr>
        <xdr:cNvSpPr txBox="1"/>
      </xdr:nvSpPr>
      <xdr:spPr>
        <a:xfrm>
          <a:off x="5041900" y="15049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87</xdr:row>
      <xdr:rowOff>161083</xdr:rowOff>
    </xdr:from>
    <xdr:to>
      <xdr:col>24</xdr:col>
      <xdr:colOff>12700</xdr:colOff>
      <xdr:row>87</xdr:row>
      <xdr:rowOff>161083</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50772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135478</xdr:rowOff>
    </xdr:from>
    <xdr:ext cx="762000" cy="259045"/>
    <xdr:sp macro="" textlink="">
      <xdr:nvSpPr>
        <xdr:cNvPr id="192" name="人件費・物件費等の状況最大値テキスト">
          <a:extLst>
            <a:ext uri="{FF2B5EF4-FFF2-40B4-BE49-F238E27FC236}">
              <a16:creationId xmlns:a16="http://schemas.microsoft.com/office/drawing/2014/main" id="{00000000-0008-0000-0300-0000C0000000}"/>
            </a:ext>
          </a:extLst>
        </xdr:cNvPr>
        <xdr:cNvSpPr txBox="1"/>
      </xdr:nvSpPr>
      <xdr:spPr>
        <a:xfrm>
          <a:off x="5041900" y="13680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49101</xdr:rowOff>
    </xdr:from>
    <xdr:to>
      <xdr:col>24</xdr:col>
      <xdr:colOff>12700</xdr:colOff>
      <xdr:row>81</xdr:row>
      <xdr:rowOff>49101</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864100" y="13936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51126</xdr:rowOff>
    </xdr:from>
    <xdr:to>
      <xdr:col>23</xdr:col>
      <xdr:colOff>133350</xdr:colOff>
      <xdr:row>86</xdr:row>
      <xdr:rowOff>116001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114800" y="14795826"/>
          <a:ext cx="838200" cy="64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75251</xdr:rowOff>
    </xdr:from>
    <xdr:ext cx="762000" cy="259045"/>
    <xdr:sp macro="" textlink="">
      <xdr:nvSpPr>
        <xdr:cNvPr id="195" name="人件費・物件費等の状況平均値テキスト">
          <a:extLst>
            <a:ext uri="{FF2B5EF4-FFF2-40B4-BE49-F238E27FC236}">
              <a16:creationId xmlns:a16="http://schemas.microsoft.com/office/drawing/2014/main" id="{00000000-0008-0000-0300-0000C3000000}"/>
            </a:ext>
          </a:extLst>
        </xdr:cNvPr>
        <xdr:cNvSpPr txBox="1"/>
      </xdr:nvSpPr>
      <xdr:spPr>
        <a:xfrm>
          <a:off x="5041900" y="141341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58724</xdr:rowOff>
    </xdr:from>
    <xdr:to>
      <xdr:col>23</xdr:col>
      <xdr:colOff>184150</xdr:colOff>
      <xdr:row>83</xdr:row>
      <xdr:rowOff>160324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902200" y="14289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165015</xdr:rowOff>
    </xdr:from>
    <xdr:to>
      <xdr:col>19</xdr:col>
      <xdr:colOff>133350</xdr:colOff>
      <xdr:row>86</xdr:row>
      <xdr:rowOff>51126</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3225800" y="14738265"/>
          <a:ext cx="889000" cy="5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47943</xdr:rowOff>
    </xdr:from>
    <xdr:to>
      <xdr:col>19</xdr:col>
      <xdr:colOff>184150</xdr:colOff>
      <xdr:row>83</xdr:row>
      <xdr:rowOff>149543</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4064000" y="142782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159720</xdr:rowOff>
    </xdr:from>
    <xdr:ext cx="7366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3733800" y="140471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134110</xdr:rowOff>
    </xdr:from>
    <xdr:to>
      <xdr:col>15</xdr:col>
      <xdr:colOff>82550</xdr:colOff>
      <xdr:row>85</xdr:row>
      <xdr:rowOff>165015</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2336800" y="14707360"/>
          <a:ext cx="889000" cy="30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6603</xdr:rowOff>
    </xdr:from>
    <xdr:to>
      <xdr:col>15</xdr:col>
      <xdr:colOff>133350</xdr:colOff>
      <xdr:row>83</xdr:row>
      <xdr:rowOff>108203</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3175000" y="14236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118380</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2844800" y="140058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85</xdr:row>
      <xdr:rowOff>98730</xdr:rowOff>
    </xdr:from>
    <xdr:to>
      <xdr:col>11</xdr:col>
      <xdr:colOff>31750</xdr:colOff>
      <xdr:row>85</xdr:row>
      <xdr:rowOff>134110</xdr:rowOff>
    </xdr:to>
    <xdr:cxnSp macro="">
      <xdr:nvCxnSpPr>
        <xdr:cNvPr id="203" name="直線コネクタ 202">
          <a:extLst>
            <a:ext uri="{FF2B5EF4-FFF2-40B4-BE49-F238E27FC236}">
              <a16:creationId xmlns:a16="http://schemas.microsoft.com/office/drawing/2014/main" id="{00000000-0008-0000-0300-0000CB000000}"/>
            </a:ext>
          </a:extLst>
        </xdr:cNvPr>
        <xdr:cNvCxnSpPr/>
      </xdr:nvCxnSpPr>
      <xdr:spPr>
        <a:xfrm>
          <a:off x="1447800" y="14671980"/>
          <a:ext cx="889000" cy="35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142070</xdr:rowOff>
    </xdr:from>
    <xdr:to>
      <xdr:col>11</xdr:col>
      <xdr:colOff>82550</xdr:colOff>
      <xdr:row>83</xdr:row>
      <xdr:rowOff>72220</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2286000" y="142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82397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955800" y="13969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78550</xdr:rowOff>
    </xdr:from>
    <xdr:to>
      <xdr:col>7</xdr:col>
      <xdr:colOff>31750</xdr:colOff>
      <xdr:row>83</xdr:row>
      <xdr:rowOff>8700</xdr:rowOff>
    </xdr:to>
    <xdr:sp macro="" textlink="">
      <xdr:nvSpPr>
        <xdr:cNvPr id="206" name="フローチャート: 判断 205">
          <a:extLst>
            <a:ext uri="{FF2B5EF4-FFF2-40B4-BE49-F238E27FC236}">
              <a16:creationId xmlns:a16="http://schemas.microsoft.com/office/drawing/2014/main" id="{00000000-0008-0000-0300-0000CE000000}"/>
            </a:ext>
          </a:extLst>
        </xdr:cNvPr>
        <xdr:cNvSpPr/>
      </xdr:nvSpPr>
      <xdr:spPr>
        <a:xfrm>
          <a:off x="1397000" y="141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18877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1066800" y="139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65201</xdr:rowOff>
    </xdr:from>
    <xdr:to>
      <xdr:col>23</xdr:col>
      <xdr:colOff>184150</xdr:colOff>
      <xdr:row>86</xdr:row>
      <xdr:rowOff>166801</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902200" y="1480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37278</xdr:rowOff>
    </xdr:from>
    <xdr:ext cx="762000" cy="259045"/>
    <xdr:sp macro="" textlink="">
      <xdr:nvSpPr>
        <xdr:cNvPr id="214" name="人件費・物件費等の状況該当値テキスト">
          <a:extLst>
            <a:ext uri="{FF2B5EF4-FFF2-40B4-BE49-F238E27FC236}">
              <a16:creationId xmlns:a16="http://schemas.microsoft.com/office/drawing/2014/main" id="{00000000-0008-0000-0300-0000D6000000}"/>
            </a:ext>
          </a:extLst>
        </xdr:cNvPr>
        <xdr:cNvSpPr txBox="1"/>
      </xdr:nvSpPr>
      <xdr:spPr>
        <a:xfrm>
          <a:off x="5041900" y="14781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302,984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86</xdr:row>
      <xdr:rowOff>326</xdr:rowOff>
    </xdr:from>
    <xdr:to>
      <xdr:col>19</xdr:col>
      <xdr:colOff>184150</xdr:colOff>
      <xdr:row>86</xdr:row>
      <xdr:rowOff>101926</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4064000" y="14745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86703</xdr:rowOff>
    </xdr:from>
    <xdr:ext cx="7366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3733800" y="148314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289,541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114215</xdr:rowOff>
    </xdr:from>
    <xdr:to>
      <xdr:col>15</xdr:col>
      <xdr:colOff>133350</xdr:colOff>
      <xdr:row>86</xdr:row>
      <xdr:rowOff>44365</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3175000" y="14687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86</xdr:row>
      <xdr:rowOff>29142</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2844800" y="1477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83310</xdr:rowOff>
    </xdr:from>
    <xdr:to>
      <xdr:col>11</xdr:col>
      <xdr:colOff>82550</xdr:colOff>
      <xdr:row>86</xdr:row>
      <xdr:rowOff>13460</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2286000" y="146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169687</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955800" y="147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271,210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85</xdr:row>
      <xdr:rowOff>47930</xdr:rowOff>
    </xdr:from>
    <xdr:to>
      <xdr:col>7</xdr:col>
      <xdr:colOff>31750</xdr:colOff>
      <xdr:row>85</xdr:row>
      <xdr:rowOff>149530</xdr:rowOff>
    </xdr:to>
    <xdr:sp macro="" textlink="">
      <xdr:nvSpPr>
        <xdr:cNvPr id="221" name="楕円 220">
          <a:extLst>
            <a:ext uri="{FF2B5EF4-FFF2-40B4-BE49-F238E27FC236}">
              <a16:creationId xmlns:a16="http://schemas.microsoft.com/office/drawing/2014/main" id="{00000000-0008-0000-0300-0000DD000000}"/>
            </a:ext>
          </a:extLst>
        </xdr:cNvPr>
        <xdr:cNvSpPr/>
      </xdr:nvSpPr>
      <xdr:spPr>
        <a:xfrm>
          <a:off x="1397000" y="1462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85</xdr:row>
      <xdr:rowOff>134307</xdr:rowOff>
    </xdr:from>
    <xdr:ext cx="762000" cy="259045"/>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066800" y="14707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年から平成</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年度までの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年間は特別職及び職員の給与カット（一般職</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％）の実施を行っていたため、類似団体平均を大きく下回っていたが、平成</a:t>
          </a:r>
          <a:r>
            <a:rPr kumimoji="1" lang="en-US" altLang="ja-JP" sz="1100">
              <a:solidFill>
                <a:schemeClr val="dk1"/>
              </a:solidFill>
              <a:effectLst/>
              <a:latin typeface="+mn-lt"/>
              <a:ea typeface="+mn-ea"/>
              <a:cs typeface="+mn-cs"/>
            </a:rPr>
            <a:t>22</a:t>
          </a:r>
          <a:r>
            <a:rPr kumimoji="1" lang="ja-JP" altLang="ja-JP" sz="1100">
              <a:solidFill>
                <a:schemeClr val="dk1"/>
              </a:solidFill>
              <a:effectLst/>
              <a:latin typeface="+mn-lt"/>
              <a:ea typeface="+mn-ea"/>
              <a:cs typeface="+mn-cs"/>
            </a:rPr>
            <a:t>年以降は給与の復元を行ったため、類似団体平均に近い数値で推移している。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151695</xdr:rowOff>
    </xdr:from>
    <xdr:to>
      <xdr:col>81</xdr:col>
      <xdr:colOff>44450</xdr:colOff>
      <xdr:row>89</xdr:row>
      <xdr:rowOff>136878</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867695"/>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108955</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368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136878</xdr:rowOff>
    </xdr:from>
    <xdr:to>
      <xdr:col>81</xdr:col>
      <xdr:colOff>133350</xdr:colOff>
      <xdr:row>89</xdr:row>
      <xdr:rowOff>136878</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395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66622</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611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151695</xdr:rowOff>
    </xdr:from>
    <xdr:to>
      <xdr:col>81</xdr:col>
      <xdr:colOff>133350</xdr:colOff>
      <xdr:row>80</xdr:row>
      <xdr:rowOff>151695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867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165805</xdr:rowOff>
    </xdr:from>
    <xdr:to>
      <xdr:col>81</xdr:col>
      <xdr:colOff>44450</xdr:colOff>
      <xdr:row>86</xdr:row>
      <xdr:rowOff>21166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739055"/>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104722</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50652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88195</xdr:rowOff>
    </xdr:from>
    <xdr:to>
      <xdr:col>81</xdr:col>
      <xdr:colOff>95250</xdr:colOff>
      <xdr:row>86</xdr:row>
      <xdr:rowOff>18345</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165805</xdr:rowOff>
    </xdr:from>
    <xdr:to>
      <xdr:col>77</xdr:col>
      <xdr:colOff>44450</xdr:colOff>
      <xdr:row>85</xdr:row>
      <xdr:rowOff>165805</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5290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41927</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44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165805</xdr:rowOff>
    </xdr:from>
    <xdr:to>
      <xdr:col>72</xdr:col>
      <xdr:colOff>203200</xdr:colOff>
      <xdr:row>85</xdr:row>
      <xdr:rowOff>165805</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a:off x="14401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88195</xdr:rowOff>
    </xdr:from>
    <xdr:to>
      <xdr:col>73</xdr:col>
      <xdr:colOff>44450</xdr:colOff>
      <xdr:row>86</xdr:row>
      <xdr:rowOff>18345</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28522</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43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165805</xdr:rowOff>
    </xdr:from>
    <xdr:to>
      <xdr:col>68</xdr:col>
      <xdr:colOff>152400</xdr:colOff>
      <xdr:row>85</xdr:row>
      <xdr:rowOff>165805</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a:off x="13512800" y="147390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41927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141816</xdr:rowOff>
    </xdr:from>
    <xdr:to>
      <xdr:col>64</xdr:col>
      <xdr:colOff>152400</xdr:colOff>
      <xdr:row>86</xdr:row>
      <xdr:rowOff>71966</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715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56743</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801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141816</xdr:rowOff>
    </xdr:from>
    <xdr:to>
      <xdr:col>81</xdr:col>
      <xdr:colOff>95250</xdr:colOff>
      <xdr:row>86</xdr:row>
      <xdr:rowOff>71966</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715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113893</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68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115005</xdr:rowOff>
    </xdr:from>
    <xdr:to>
      <xdr:col>77</xdr:col>
      <xdr:colOff>95250</xdr:colOff>
      <xdr:row>86</xdr:row>
      <xdr:rowOff>45155</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29932</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7746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115005</xdr:rowOff>
    </xdr:from>
    <xdr:to>
      <xdr:col>73</xdr:col>
      <xdr:colOff>44450</xdr:colOff>
      <xdr:row>86</xdr:row>
      <xdr:rowOff>45155</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29932</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115005</xdr:rowOff>
    </xdr:from>
    <xdr:to>
      <xdr:col>68</xdr:col>
      <xdr:colOff>203200</xdr:colOff>
      <xdr:row>86</xdr:row>
      <xdr:rowOff>45155</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29932</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4774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115005</xdr:rowOff>
    </xdr:from>
    <xdr:to>
      <xdr:col>64</xdr:col>
      <xdr:colOff>152400</xdr:colOff>
      <xdr:row>86</xdr:row>
      <xdr:rowOff>45155</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468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55332</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4457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[17.28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mn-lt"/>
              <a:ea typeface="+mn-ea"/>
              <a:cs typeface="+mn-cs"/>
            </a:rPr>
            <a:t>○「第</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次行財政改革大綱（</a:t>
          </a:r>
          <a:r>
            <a:rPr kumimoji="1" lang="en-US" altLang="ja-JP" sz="1000">
              <a:solidFill>
                <a:schemeClr val="dk1"/>
              </a:solidFill>
              <a:effectLst/>
              <a:latin typeface="+mn-lt"/>
              <a:ea typeface="+mn-ea"/>
              <a:cs typeface="+mn-cs"/>
            </a:rPr>
            <a:t>H23</a:t>
          </a:r>
          <a:r>
            <a:rPr kumimoji="1" lang="ja-JP" altLang="ja-JP" sz="1000">
              <a:solidFill>
                <a:schemeClr val="dk1"/>
              </a:solidFill>
              <a:effectLst/>
              <a:latin typeface="+mn-lt"/>
              <a:ea typeface="+mn-ea"/>
              <a:cs typeface="+mn-cs"/>
            </a:rPr>
            <a:t>～</a:t>
          </a:r>
          <a:r>
            <a:rPr kumimoji="1" lang="en-US" altLang="ja-JP" sz="1000">
              <a:solidFill>
                <a:schemeClr val="dk1"/>
              </a:solidFill>
              <a:effectLst/>
              <a:latin typeface="+mn-lt"/>
              <a:ea typeface="+mn-ea"/>
              <a:cs typeface="+mn-cs"/>
            </a:rPr>
            <a:t>H27</a:t>
          </a:r>
          <a:r>
            <a:rPr kumimoji="1" lang="ja-JP" altLang="ja-JP" sz="1000">
              <a:solidFill>
                <a:schemeClr val="dk1"/>
              </a:solidFill>
              <a:effectLst/>
              <a:latin typeface="+mn-lt"/>
              <a:ea typeface="+mn-ea"/>
              <a:cs typeface="+mn-cs"/>
            </a:rPr>
            <a:t>）」において、</a:t>
          </a:r>
          <a:r>
            <a:rPr kumimoji="1" lang="en-US" altLang="ja-JP" sz="1000">
              <a:solidFill>
                <a:schemeClr val="dk1"/>
              </a:solidFill>
              <a:effectLst/>
              <a:latin typeface="+mn-lt"/>
              <a:ea typeface="+mn-ea"/>
              <a:cs typeface="+mn-cs"/>
            </a:rPr>
            <a:t>60</a:t>
          </a:r>
          <a:r>
            <a:rPr kumimoji="1" lang="ja-JP" altLang="ja-JP" sz="1000">
              <a:solidFill>
                <a:schemeClr val="dk1"/>
              </a:solidFill>
              <a:effectLst/>
              <a:latin typeface="+mn-lt"/>
              <a:ea typeface="+mn-ea"/>
              <a:cs typeface="+mn-cs"/>
            </a:rPr>
            <a:t>人</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普通会計</a:t>
          </a:r>
          <a:r>
            <a:rPr kumimoji="1" lang="en-US" altLang="ja-JP" sz="1000">
              <a:solidFill>
                <a:schemeClr val="dk1"/>
              </a:solidFill>
              <a:effectLst/>
              <a:latin typeface="+mn-lt"/>
              <a:ea typeface="+mn-ea"/>
              <a:cs typeface="+mn-cs"/>
            </a:rPr>
            <a:t>)</a:t>
          </a:r>
          <a:r>
            <a:rPr kumimoji="1" lang="ja-JP" altLang="ja-JP" sz="1000">
              <a:solidFill>
                <a:schemeClr val="dk1"/>
              </a:solidFill>
              <a:effectLst/>
              <a:latin typeface="+mn-lt"/>
              <a:ea typeface="+mn-ea"/>
              <a:cs typeface="+mn-cs"/>
            </a:rPr>
            <a:t>の削減を行ってきたものの、人口千人あたりの職員数は類似団体を比較しても突出して多く、これは、平成</a:t>
          </a:r>
          <a:r>
            <a:rPr kumimoji="1" lang="en-US" altLang="ja-JP" sz="1000">
              <a:solidFill>
                <a:schemeClr val="dk1"/>
              </a:solidFill>
              <a:effectLst/>
              <a:latin typeface="+mn-lt"/>
              <a:ea typeface="+mn-ea"/>
              <a:cs typeface="+mn-cs"/>
            </a:rPr>
            <a:t>16</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8</a:t>
          </a:r>
          <a:r>
            <a:rPr kumimoji="1" lang="ja-JP" altLang="ja-JP" sz="1000">
              <a:solidFill>
                <a:schemeClr val="dk1"/>
              </a:solidFill>
              <a:effectLst/>
              <a:latin typeface="+mn-lt"/>
              <a:ea typeface="+mn-ea"/>
              <a:cs typeface="+mn-cs"/>
            </a:rPr>
            <a:t>月に</a:t>
          </a:r>
          <a:r>
            <a:rPr kumimoji="1" lang="en-US" altLang="ja-JP" sz="1000">
              <a:solidFill>
                <a:schemeClr val="dk1"/>
              </a:solidFill>
              <a:effectLst/>
              <a:latin typeface="+mn-lt"/>
              <a:ea typeface="+mn-ea"/>
              <a:cs typeface="+mn-cs"/>
            </a:rPr>
            <a:t>5</a:t>
          </a:r>
          <a:r>
            <a:rPr kumimoji="1" lang="ja-JP" altLang="ja-JP" sz="1000">
              <a:solidFill>
                <a:schemeClr val="dk1"/>
              </a:solidFill>
              <a:effectLst/>
              <a:latin typeface="+mn-lt"/>
              <a:ea typeface="+mn-ea"/>
              <a:cs typeface="+mn-cs"/>
            </a:rPr>
            <a:t>町の合併による職員の増、離島という地理的要因から広域圏等で消防事務を行うことができず、単独消防をとらざるを得なくなったことによる職員数の増、また、本町の多くの生徒が高校卒業時に進学・就職により島外へ転出しており、過疎化による人口減も挙げられる。さらなる削減が必要であるため、令和</a:t>
          </a:r>
          <a:r>
            <a:rPr kumimoji="1" lang="en-US" altLang="ja-JP" sz="1000">
              <a:solidFill>
                <a:schemeClr val="dk1"/>
              </a:solidFill>
              <a:effectLst/>
              <a:latin typeface="+mn-lt"/>
              <a:ea typeface="+mn-ea"/>
              <a:cs typeface="+mn-cs"/>
            </a:rPr>
            <a:t>3</a:t>
          </a:r>
          <a:r>
            <a:rPr kumimoji="1" lang="ja-JP" altLang="ja-JP" sz="1000">
              <a:solidFill>
                <a:schemeClr val="dk1"/>
              </a:solidFill>
              <a:effectLst/>
              <a:latin typeface="+mn-lt"/>
              <a:ea typeface="+mn-ea"/>
              <a:cs typeface="+mn-cs"/>
            </a:rPr>
            <a:t>年</a:t>
          </a:r>
          <a:r>
            <a:rPr kumimoji="1" lang="en-US" altLang="ja-JP" sz="1000">
              <a:solidFill>
                <a:schemeClr val="dk1"/>
              </a:solidFill>
              <a:effectLst/>
              <a:latin typeface="+mn-lt"/>
              <a:ea typeface="+mn-ea"/>
              <a:cs typeface="+mn-cs"/>
            </a:rPr>
            <a:t>2</a:t>
          </a:r>
          <a:r>
            <a:rPr kumimoji="1" lang="ja-JP" altLang="ja-JP" sz="1000">
              <a:solidFill>
                <a:schemeClr val="dk1"/>
              </a:solidFill>
              <a:effectLst/>
              <a:latin typeface="+mn-lt"/>
              <a:ea typeface="+mn-ea"/>
              <a:cs typeface="+mn-cs"/>
            </a:rPr>
            <a:t>月に策定した「行財政改革推進プラン」を推進し、適正化を図る。</a:t>
          </a:r>
          <a:endParaRPr lang="ja-JP" altLang="ja-JP" sz="10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138924</xdr:rowOff>
    </xdr:from>
    <xdr:to>
      <xdr:col>81</xdr:col>
      <xdr:colOff>44450</xdr:colOff>
      <xdr:row>67</xdr:row>
      <xdr:rowOff>15663</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9911574"/>
          <a:ext cx="0" cy="15912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159190</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47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15663</xdr:rowOff>
    </xdr:from>
    <xdr:to>
      <xdr:col>81</xdr:col>
      <xdr:colOff>133350</xdr:colOff>
      <xdr:row>67</xdr:row>
      <xdr:rowOff>15663</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50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53851</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65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138924</xdr:rowOff>
    </xdr:from>
    <xdr:to>
      <xdr:col>81</xdr:col>
      <xdr:colOff>133350</xdr:colOff>
      <xdr:row>57</xdr:row>
      <xdr:rowOff>138924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991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153599</xdr:rowOff>
    </xdr:from>
    <xdr:to>
      <xdr:col>81</xdr:col>
      <xdr:colOff>44450</xdr:colOff>
      <xdr:row>67</xdr:row>
      <xdr:rowOff>15663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1469299"/>
          <a:ext cx="838200" cy="33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111777</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2273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95250</xdr:rowOff>
    </xdr:from>
    <xdr:to>
      <xdr:col>81</xdr:col>
      <xdr:colOff>95250</xdr:colOff>
      <xdr:row>61</xdr:row>
      <xdr:rowOff>25400</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38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66</xdr:row>
      <xdr:rowOff>152259</xdr:rowOff>
    </xdr:from>
    <xdr:to>
      <xdr:col>77</xdr:col>
      <xdr:colOff>44450</xdr:colOff>
      <xdr:row>66</xdr:row>
      <xdr:rowOff>153599</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1467959"/>
          <a:ext cx="889000" cy="1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93910</xdr:rowOff>
    </xdr:from>
    <xdr:to>
      <xdr:col>77</xdr:col>
      <xdr:colOff>95250</xdr:colOff>
      <xdr:row>61</xdr:row>
      <xdr:rowOff>24060</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380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34237</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149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66</xdr:row>
      <xdr:rowOff>97296</xdr:rowOff>
    </xdr:from>
    <xdr:to>
      <xdr:col>72</xdr:col>
      <xdr:colOff>203200</xdr:colOff>
      <xdr:row>66</xdr:row>
      <xdr:rowOff>152259</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1412996"/>
          <a:ext cx="889000" cy="54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85866</xdr:rowOff>
    </xdr:from>
    <xdr:to>
      <xdr:col>73</xdr:col>
      <xdr:colOff>44450</xdr:colOff>
      <xdr:row>61</xdr:row>
      <xdr:rowOff>16016</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7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26193</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141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66</xdr:row>
      <xdr:rowOff>97296</xdr:rowOff>
    </xdr:from>
    <xdr:to>
      <xdr:col>68</xdr:col>
      <xdr:colOff>152400</xdr:colOff>
      <xdr:row>66</xdr:row>
      <xdr:rowOff>133491</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flipV="1">
          <a:off x="13512800" y="1141299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81845</xdr:rowOff>
    </xdr:from>
    <xdr:to>
      <xdr:col>68</xdr:col>
      <xdr:colOff>203200</xdr:colOff>
      <xdr:row>61</xdr:row>
      <xdr:rowOff>11995</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6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22172</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137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112677</xdr:rowOff>
    </xdr:from>
    <xdr:to>
      <xdr:col>64</xdr:col>
      <xdr:colOff>152400</xdr:colOff>
      <xdr:row>61</xdr:row>
      <xdr:rowOff>42827</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99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53004</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168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136313</xdr:rowOff>
    </xdr:from>
    <xdr:to>
      <xdr:col>81</xdr:col>
      <xdr:colOff>95250</xdr:colOff>
      <xdr:row>67</xdr:row>
      <xdr:rowOff>66463</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1452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66</xdr:row>
      <xdr:rowOff>32190</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1347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66</xdr:row>
      <xdr:rowOff>102799</xdr:rowOff>
    </xdr:from>
    <xdr:to>
      <xdr:col>77</xdr:col>
      <xdr:colOff>95250</xdr:colOff>
      <xdr:row>67</xdr:row>
      <xdr:rowOff>32949</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1418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67</xdr:row>
      <xdr:rowOff>17726</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115048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66</xdr:row>
      <xdr:rowOff>101459</xdr:rowOff>
    </xdr:from>
    <xdr:to>
      <xdr:col>73</xdr:col>
      <xdr:colOff>44450</xdr:colOff>
      <xdr:row>67</xdr:row>
      <xdr:rowOff>31609</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1417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67</xdr:row>
      <xdr:rowOff>16386</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11503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66</xdr:row>
      <xdr:rowOff>46496</xdr:rowOff>
    </xdr:from>
    <xdr:to>
      <xdr:col>68</xdr:col>
      <xdr:colOff>203200</xdr:colOff>
      <xdr:row>66</xdr:row>
      <xdr:rowOff>148096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1362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66</xdr:row>
      <xdr:rowOff>132873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11448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66</xdr:row>
      <xdr:rowOff>82691</xdr:rowOff>
    </xdr:from>
    <xdr:to>
      <xdr:col>64</xdr:col>
      <xdr:colOff>152400</xdr:colOff>
      <xdr:row>67</xdr:row>
      <xdr:rowOff>12841</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1398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66</xdr:row>
      <xdr:rowOff>169068</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114847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月に見直しを行った「財政運営適正化計画」及び令和元年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月に策定した「第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次財政運営適正化計画」に基づく地方債の発行上限の設定により新規発行額を抑制するとともに、計画的な繰上償還を実施してきたことで、類似団体平均を下回った。</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4" name="公債費負担の状況グラフ枠">
          <a:extLst>
            <a:ext uri="{FF2B5EF4-FFF2-40B4-BE49-F238E27FC236}">
              <a16:creationId xmlns:a16="http://schemas.microsoft.com/office/drawing/2014/main" id="{00000000-0008-0000-0300-000076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110490</xdr:rowOff>
    </xdr:from>
    <xdr:to>
      <xdr:col>81</xdr:col>
      <xdr:colOff>44450</xdr:colOff>
      <xdr:row>45</xdr:row>
      <xdr:rowOff>90170</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7018000" y="6454140"/>
          <a:ext cx="0" cy="13512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76" name="公債費負担の状況最小値テキスト">
          <a:extLst>
            <a:ext uri="{FF2B5EF4-FFF2-40B4-BE49-F238E27FC236}">
              <a16:creationId xmlns:a16="http://schemas.microsoft.com/office/drawing/2014/main" id="{00000000-0008-0000-0300-000078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25417</xdr:rowOff>
    </xdr:from>
    <xdr:ext cx="762000" cy="259045"/>
    <xdr:sp macro="" textlink="">
      <xdr:nvSpPr>
        <xdr:cNvPr id="378" name="公債費負担の状況最大値テキスト">
          <a:extLst>
            <a:ext uri="{FF2B5EF4-FFF2-40B4-BE49-F238E27FC236}">
              <a16:creationId xmlns:a16="http://schemas.microsoft.com/office/drawing/2014/main" id="{00000000-0008-0000-0300-00007A010000}"/>
            </a:ext>
          </a:extLst>
        </xdr:cNvPr>
        <xdr:cNvSpPr txBox="1"/>
      </xdr:nvSpPr>
      <xdr:spPr>
        <a:xfrm>
          <a:off x="17106900" y="619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110490</xdr:rowOff>
    </xdr:from>
    <xdr:to>
      <xdr:col>81</xdr:col>
      <xdr:colOff>133350</xdr:colOff>
      <xdr:row>37</xdr:row>
      <xdr:rowOff>110490</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a:off x="16929100" y="645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8890</xdr:rowOff>
    </xdr:from>
    <xdr:to>
      <xdr:col>81</xdr:col>
      <xdr:colOff>44450</xdr:colOff>
      <xdr:row>39</xdr:row>
      <xdr:rowOff>24977</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6179800" y="6695440"/>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37694</xdr:rowOff>
    </xdr:from>
    <xdr:ext cx="762000" cy="259045"/>
    <xdr:sp macro="" textlink="">
      <xdr:nvSpPr>
        <xdr:cNvPr id="381" name="公債費負担の状況平均値テキスト">
          <a:extLst>
            <a:ext uri="{FF2B5EF4-FFF2-40B4-BE49-F238E27FC236}">
              <a16:creationId xmlns:a16="http://schemas.microsoft.com/office/drawing/2014/main" id="{00000000-0008-0000-0300-00007D010000}"/>
            </a:ext>
          </a:extLst>
        </xdr:cNvPr>
        <xdr:cNvSpPr txBox="1"/>
      </xdr:nvSpPr>
      <xdr:spPr>
        <a:xfrm>
          <a:off x="17106900" y="70671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65617</xdr:rowOff>
    </xdr:from>
    <xdr:to>
      <xdr:col>81</xdr:col>
      <xdr:colOff>95250</xdr:colOff>
      <xdr:row>41</xdr:row>
      <xdr:rowOff>167217</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69672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156210</xdr:rowOff>
    </xdr:from>
    <xdr:to>
      <xdr:col>77</xdr:col>
      <xdr:colOff>44450</xdr:colOff>
      <xdr:row>39</xdr:row>
      <xdr:rowOff>24977</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5290800" y="667131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81704</xdr:rowOff>
    </xdr:from>
    <xdr:to>
      <xdr:col>77</xdr:col>
      <xdr:colOff>95250</xdr:colOff>
      <xdr:row>42</xdr:row>
      <xdr:rowOff>11854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6129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168081</xdr:rowOff>
    </xdr:from>
    <xdr:ext cx="7366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798800" y="7197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38</xdr:row>
      <xdr:rowOff>156210</xdr:rowOff>
    </xdr:from>
    <xdr:to>
      <xdr:col>72</xdr:col>
      <xdr:colOff>203200</xdr:colOff>
      <xdr:row>39</xdr:row>
      <xdr:rowOff>65194</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flipV="1">
          <a:off x="14401800" y="6671310"/>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81704</xdr:rowOff>
    </xdr:from>
    <xdr:to>
      <xdr:col>73</xdr:col>
      <xdr:colOff>44450</xdr:colOff>
      <xdr:row>42</xdr:row>
      <xdr:rowOff>11854</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5240000" y="7111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168081</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909800" y="719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65194</xdr:rowOff>
    </xdr:from>
    <xdr:to>
      <xdr:col>68</xdr:col>
      <xdr:colOff>152400</xdr:colOff>
      <xdr:row>39</xdr:row>
      <xdr:rowOff>65194</xdr:rowOff>
    </xdr:to>
    <xdr:cxnSp macro="">
      <xdr:nvCxnSpPr>
        <xdr:cNvPr id="389" name="直線コネクタ 388">
          <a:extLst>
            <a:ext uri="{FF2B5EF4-FFF2-40B4-BE49-F238E27FC236}">
              <a16:creationId xmlns:a16="http://schemas.microsoft.com/office/drawing/2014/main" id="{00000000-0008-0000-0300-000085010000}"/>
            </a:ext>
          </a:extLst>
        </xdr:cNvPr>
        <xdr:cNvCxnSpPr/>
      </xdr:nvCxnSpPr>
      <xdr:spPr>
        <a:xfrm>
          <a:off x="13512800" y="675174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89746</xdr:rowOff>
    </xdr:from>
    <xdr:to>
      <xdr:col>68</xdr:col>
      <xdr:colOff>203200</xdr:colOff>
      <xdr:row>42</xdr:row>
      <xdr:rowOff>19896</xdr:rowOff>
    </xdr:to>
    <xdr:sp macro="" textlink="">
      <xdr:nvSpPr>
        <xdr:cNvPr id="390" name="フローチャート: 判断 389">
          <a:extLst>
            <a:ext uri="{FF2B5EF4-FFF2-40B4-BE49-F238E27FC236}">
              <a16:creationId xmlns:a16="http://schemas.microsoft.com/office/drawing/2014/main" id="{00000000-0008-0000-0300-000086010000}"/>
            </a:ext>
          </a:extLst>
        </xdr:cNvPr>
        <xdr:cNvSpPr/>
      </xdr:nvSpPr>
      <xdr:spPr>
        <a:xfrm>
          <a:off x="14351000" y="7119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4673</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4020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121920</xdr:rowOff>
    </xdr:from>
    <xdr:to>
      <xdr:col>64</xdr:col>
      <xdr:colOff>152400</xdr:colOff>
      <xdr:row>42</xdr:row>
      <xdr:rowOff>52070</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3462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36847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131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129540</xdr:rowOff>
    </xdr:from>
    <xdr:to>
      <xdr:col>81</xdr:col>
      <xdr:colOff>95250</xdr:colOff>
      <xdr:row>39</xdr:row>
      <xdr:rowOff>59690</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6967200" y="6644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146067</xdr:rowOff>
    </xdr:from>
    <xdr:ext cx="762000" cy="259045"/>
    <xdr:sp macro="" textlink="">
      <xdr:nvSpPr>
        <xdr:cNvPr id="400" name="公債費負担の状況該当値テキスト">
          <a:extLst>
            <a:ext uri="{FF2B5EF4-FFF2-40B4-BE49-F238E27FC236}">
              <a16:creationId xmlns:a16="http://schemas.microsoft.com/office/drawing/2014/main" id="{00000000-0008-0000-0300-000090010000}"/>
            </a:ext>
          </a:extLst>
        </xdr:cNvPr>
        <xdr:cNvSpPr txBox="1"/>
      </xdr:nvSpPr>
      <xdr:spPr>
        <a:xfrm>
          <a:off x="17106900" y="6489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145627</xdr:rowOff>
    </xdr:from>
    <xdr:to>
      <xdr:col>77</xdr:col>
      <xdr:colOff>95250</xdr:colOff>
      <xdr:row>39</xdr:row>
      <xdr:rowOff>75777</xdr:rowOff>
    </xdr:to>
    <xdr:sp macro="" textlink="">
      <xdr:nvSpPr>
        <xdr:cNvPr id="401" name="楕円 400">
          <a:extLst>
            <a:ext uri="{FF2B5EF4-FFF2-40B4-BE49-F238E27FC236}">
              <a16:creationId xmlns:a16="http://schemas.microsoft.com/office/drawing/2014/main" id="{00000000-0008-0000-0300-000091010000}"/>
            </a:ext>
          </a:extLst>
        </xdr:cNvPr>
        <xdr:cNvSpPr/>
      </xdr:nvSpPr>
      <xdr:spPr>
        <a:xfrm>
          <a:off x="16129000" y="6660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85954</xdr:rowOff>
    </xdr:from>
    <xdr:ext cx="7366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5798800" y="6429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105410</xdr:rowOff>
    </xdr:from>
    <xdr:to>
      <xdr:col>73</xdr:col>
      <xdr:colOff>44450</xdr:colOff>
      <xdr:row>39</xdr:row>
      <xdr:rowOff>35560</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52400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45737</xdr:rowOff>
    </xdr:from>
    <xdr:ext cx="762000" cy="259045"/>
    <xdr:sp macro="" textlink="">
      <xdr:nvSpPr>
        <xdr:cNvPr id="404" name="テキスト ボックス 403">
          <a:extLst>
            <a:ext uri="{FF2B5EF4-FFF2-40B4-BE49-F238E27FC236}">
              <a16:creationId xmlns:a16="http://schemas.microsoft.com/office/drawing/2014/main" id="{00000000-0008-0000-0300-000094010000}"/>
            </a:ext>
          </a:extLst>
        </xdr:cNvPr>
        <xdr:cNvSpPr txBox="1"/>
      </xdr:nvSpPr>
      <xdr:spPr>
        <a:xfrm>
          <a:off x="14909800" y="6389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14394</xdr:rowOff>
    </xdr:from>
    <xdr:to>
      <xdr:col>68</xdr:col>
      <xdr:colOff>203200</xdr:colOff>
      <xdr:row>39</xdr:row>
      <xdr:rowOff>115994</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4351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126171</xdr:rowOff>
    </xdr:from>
    <xdr:ext cx="7620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4020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14394</xdr:rowOff>
    </xdr:from>
    <xdr:to>
      <xdr:col>64</xdr:col>
      <xdr:colOff>152400</xdr:colOff>
      <xdr:row>39</xdr:row>
      <xdr:rowOff>115994</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3462000" y="6700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126171</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3131800" y="6469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11</a:t>
          </a:r>
          <a:r>
            <a:rPr kumimoji="1" lang="ja-JP" altLang="ja-JP" sz="1100">
              <a:solidFill>
                <a:schemeClr val="dk1"/>
              </a:solidFill>
              <a:effectLst/>
              <a:latin typeface="+mn-lt"/>
              <a:ea typeface="+mn-ea"/>
              <a:cs typeface="+mn-cs"/>
            </a:rPr>
            <a:t>月に見直しを行った「財政運営適正化計画及び令和元年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月に策定した「第</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次財政運営適正化計画」に基づく地方債の発行上限の設定により新規発行額を抑制するとともに、計画的な繰上償還を実施してきたことで、類似団体平均を下回った。今後も「第２次財政運営適正化計画」に基づき、これまで同様、新規発行の抑制及び繰上償還を実施し、将来負担をさらに軽減できるような財政運営を行う。</a:t>
          </a:r>
          <a:endParaRPr lang="ja-JP" altLang="ja-JP">
            <a:effectLst/>
          </a:endParaRPr>
        </a:p>
      </xdr:txBody>
    </xdr:sp>
    <xdr:clientData/>
  </xdr:twoCellAnchor>
  <xdr:oneCellAnchor>
    <xdr:from>
      <xdr:col>61</xdr:col>
      <xdr:colOff>6350</xdr:colOff>
      <xdr:row>10</xdr:row>
      <xdr:rowOff>63500</xdr:rowOff>
    </xdr:from>
    <xdr:ext cx="298543" cy="225703"/>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8" name="将来負担の状況グラフ枠">
          <a:extLst>
            <a:ext uri="{FF2B5EF4-FFF2-40B4-BE49-F238E27FC236}">
              <a16:creationId xmlns:a16="http://schemas.microsoft.com/office/drawing/2014/main" id="{00000000-0008-0000-0300-0000B6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159173</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flipV="1">
          <a:off x="17018000" y="2313214"/>
          <a:ext cx="0" cy="161785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131250</xdr:rowOff>
    </xdr:from>
    <xdr:ext cx="762000" cy="259045"/>
    <xdr:sp macro="" textlink="">
      <xdr:nvSpPr>
        <xdr:cNvPr id="440" name="将来負担の状況最小値テキスト">
          <a:extLst>
            <a:ext uri="{FF2B5EF4-FFF2-40B4-BE49-F238E27FC236}">
              <a16:creationId xmlns:a16="http://schemas.microsoft.com/office/drawing/2014/main" id="{00000000-0008-0000-0300-0000B8010000}"/>
            </a:ext>
          </a:extLst>
        </xdr:cNvPr>
        <xdr:cNvSpPr txBox="1"/>
      </xdr:nvSpPr>
      <xdr:spPr>
        <a:xfrm>
          <a:off x="17106900" y="390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159173</xdr:rowOff>
    </xdr:from>
    <xdr:to>
      <xdr:col>81</xdr:col>
      <xdr:colOff>133350</xdr:colOff>
      <xdr:row>22</xdr:row>
      <xdr:rowOff>159173</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a:off x="16929100" y="393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42" name="将来負担の状況最大値テキスト">
          <a:extLst>
            <a:ext uri="{FF2B5EF4-FFF2-40B4-BE49-F238E27FC236}">
              <a16:creationId xmlns:a16="http://schemas.microsoft.com/office/drawing/2014/main" id="{00000000-0008-0000-0300-0000BA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9192</xdr:rowOff>
    </xdr:from>
    <xdr:to>
      <xdr:col>68</xdr:col>
      <xdr:colOff>203200</xdr:colOff>
      <xdr:row>14</xdr:row>
      <xdr:rowOff>110792</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4351000" y="2409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120969</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020800" y="21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108010</xdr:rowOff>
    </xdr:from>
    <xdr:to>
      <xdr:col>64</xdr:col>
      <xdr:colOff>152400</xdr:colOff>
      <xdr:row>15</xdr:row>
      <xdr:rowOff>38160</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3462000" y="250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48337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3131800" y="2277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17,130
17,016
214.00
19,166,198
18,307,002
408,333
9,992,814
17,444,591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月に</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町が合併したことで職員数が過大となり、類似団体と比較すると高水準になっていたが、平成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年に策定した「定員適正化計画」の実施により、令和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日現在で</a:t>
          </a:r>
          <a:r>
            <a:rPr kumimoji="1" lang="en-US" altLang="ja-JP" sz="1100">
              <a:solidFill>
                <a:schemeClr val="dk1"/>
              </a:solidFill>
              <a:effectLst/>
              <a:latin typeface="+mn-lt"/>
              <a:ea typeface="+mn-ea"/>
              <a:cs typeface="+mn-cs"/>
            </a:rPr>
            <a:t>340</a:t>
          </a:r>
          <a:r>
            <a:rPr kumimoji="1" lang="ja-JP" altLang="ja-JP" sz="1100">
              <a:solidFill>
                <a:schemeClr val="dk1"/>
              </a:solidFill>
              <a:effectLst/>
              <a:latin typeface="+mn-lt"/>
              <a:ea typeface="+mn-ea"/>
              <a:cs typeface="+mn-cs"/>
            </a:rPr>
            <a:t>人</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普通会計</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となり、類似団体平均と同程度となった。今後は平成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月に策定した「第</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次定員適正化計画」に基づき、人件費の抑制に努める。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43180</xdr:rowOff>
    </xdr:from>
    <xdr:to>
      <xdr:col>24</xdr:col>
      <xdr:colOff>25400</xdr:colOff>
      <xdr:row>41</xdr:row>
      <xdr:rowOff>31750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872480"/>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3827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31750</xdr:rowOff>
    </xdr:from>
    <xdr:to>
      <xdr:col>24</xdr:col>
      <xdr:colOff>114300</xdr:colOff>
      <xdr:row>41</xdr:row>
      <xdr:rowOff>31750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706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129557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615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43180</xdr:rowOff>
    </xdr:from>
    <xdr:to>
      <xdr:col>24</xdr:col>
      <xdr:colOff>114300</xdr:colOff>
      <xdr:row>34</xdr:row>
      <xdr:rowOff>43180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872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119380</xdr:rowOff>
    </xdr:from>
    <xdr:to>
      <xdr:col>24</xdr:col>
      <xdr:colOff>25400</xdr:colOff>
      <xdr:row>37</xdr:row>
      <xdr:rowOff>16510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a:off x="3987800" y="629158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130827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31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114300</xdr:rowOff>
    </xdr:from>
    <xdr:to>
      <xdr:col>24</xdr:col>
      <xdr:colOff>76200</xdr:colOff>
      <xdr:row>37</xdr:row>
      <xdr:rowOff>44450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119380</xdr:rowOff>
    </xdr:from>
    <xdr:to>
      <xdr:col>19</xdr:col>
      <xdr:colOff>187325</xdr:colOff>
      <xdr:row>36</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flipV="1">
          <a:off x="3098800" y="62915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99060</xdr:rowOff>
    </xdr:from>
    <xdr:to>
      <xdr:col>20</xdr:col>
      <xdr:colOff>38100</xdr:colOff>
      <xdr:row>37</xdr:row>
      <xdr:rowOff>29210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13987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357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127000</xdr:rowOff>
    </xdr:from>
    <xdr:to>
      <xdr:col>15</xdr:col>
      <xdr:colOff>98425</xdr:colOff>
      <xdr:row>37</xdr:row>
      <xdr:rowOff>24130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2992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60960</xdr:rowOff>
    </xdr:from>
    <xdr:to>
      <xdr:col>15</xdr:col>
      <xdr:colOff>149225</xdr:colOff>
      <xdr:row>36</xdr:row>
      <xdr:rowOff>162560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3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1287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24130</xdr:rowOff>
    </xdr:from>
    <xdr:to>
      <xdr:col>11</xdr:col>
      <xdr:colOff>9525</xdr:colOff>
      <xdr:row>37</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flipV="1">
          <a:off x="1320800" y="63677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49530</xdr:rowOff>
    </xdr:from>
    <xdr:to>
      <xdr:col>11</xdr:col>
      <xdr:colOff>60325</xdr:colOff>
      <xdr:row>37</xdr:row>
      <xdr:rowOff>151130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393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135907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479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106680</xdr:rowOff>
    </xdr:from>
    <xdr:to>
      <xdr:col>6</xdr:col>
      <xdr:colOff>171450</xdr:colOff>
      <xdr:row>37</xdr:row>
      <xdr:rowOff>36830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278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47007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6047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137160</xdr:rowOff>
    </xdr:from>
    <xdr:to>
      <xdr:col>24</xdr:col>
      <xdr:colOff>76200</xdr:colOff>
      <xdr:row>37</xdr:row>
      <xdr:rowOff>67310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309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109237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28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68580</xdr:rowOff>
    </xdr:from>
    <xdr:to>
      <xdr:col>20</xdr:col>
      <xdr:colOff>38100</xdr:colOff>
      <xdr:row>36</xdr:row>
      <xdr:rowOff>170180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24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8907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60096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76200</xdr:rowOff>
    </xdr:from>
    <xdr:to>
      <xdr:col>15</xdr:col>
      <xdr:colOff>149225</xdr:colOff>
      <xdr:row>37</xdr:row>
      <xdr:rowOff>6350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248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162577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36</xdr:row>
      <xdr:rowOff>144780</xdr:rowOff>
    </xdr:from>
    <xdr:to>
      <xdr:col>11</xdr:col>
      <xdr:colOff>60325</xdr:colOff>
      <xdr:row>37</xdr:row>
      <xdr:rowOff>74930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85107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152400</xdr:rowOff>
    </xdr:from>
    <xdr:to>
      <xdr:col>6</xdr:col>
      <xdr:colOff>171450</xdr:colOff>
      <xdr:row>37</xdr:row>
      <xdr:rowOff>82550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32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67327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41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○物件費にかかる経常収支比率が類似団体平均と同水準となっているのは、平成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月に策定した「行財政改革大綱」等により施設の維持管理等経費の見直しを行った結果である。今後は令和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月に策定した「財政改革推進プラン」及び平成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月策定の「公共施設等総合管理計画」における「個別施設計画」に基づき、公共施設の統廃合や民営化、民間委託の推進など、更なるコスト削減に努める。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104140</xdr:rowOff>
    </xdr:from>
    <xdr:to>
      <xdr:col>82</xdr:col>
      <xdr:colOff>107950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161540"/>
          <a:ext cx="0" cy="1499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19067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1905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104140</xdr:rowOff>
    </xdr:from>
    <xdr:to>
      <xdr:col>82</xdr:col>
      <xdr:colOff>196850</xdr:colOff>
      <xdr:row>12</xdr:row>
      <xdr:rowOff>104140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161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122428</xdr:rowOff>
    </xdr:from>
    <xdr:to>
      <xdr:col>82</xdr:col>
      <xdr:colOff>107950</xdr:colOff>
      <xdr:row>16</xdr:row>
      <xdr:rowOff>122428</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28656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104157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5044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87630</xdr:rowOff>
    </xdr:from>
    <xdr:to>
      <xdr:col>82</xdr:col>
      <xdr:colOff>158750</xdr:colOff>
      <xdr:row>16</xdr:row>
      <xdr:rowOff>17780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659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165862</xdr:rowOff>
    </xdr:from>
    <xdr:to>
      <xdr:col>78</xdr:col>
      <xdr:colOff>69850</xdr:colOff>
      <xdr:row>16</xdr:row>
      <xdr:rowOff>122428</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737612"/>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96774</xdr:rowOff>
    </xdr:from>
    <xdr:to>
      <xdr:col>78</xdr:col>
      <xdr:colOff>120650</xdr:colOff>
      <xdr:row>16</xdr:row>
      <xdr:rowOff>26924</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668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37101</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4374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165862</xdr:rowOff>
    </xdr:from>
    <xdr:to>
      <xdr:col>73</xdr:col>
      <xdr:colOff>180975</xdr:colOff>
      <xdr:row>15</xdr:row>
      <xdr:rowOff>165862</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376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158496</xdr:rowOff>
    </xdr:from>
    <xdr:to>
      <xdr:col>74</xdr:col>
      <xdr:colOff>31750</xdr:colOff>
      <xdr:row>15</xdr:row>
      <xdr:rowOff>88646</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55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13</xdr:row>
      <xdr:rowOff>98823</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327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165862</xdr:rowOff>
    </xdr:from>
    <xdr:to>
      <xdr:col>69</xdr:col>
      <xdr:colOff>92075</xdr:colOff>
      <xdr:row>16</xdr:row>
      <xdr:rowOff>149860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3761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60198</xdr:rowOff>
    </xdr:from>
    <xdr:to>
      <xdr:col>69</xdr:col>
      <xdr:colOff>142875</xdr:colOff>
      <xdr:row>15</xdr:row>
      <xdr:rowOff>161798</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631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525</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008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151638</xdr:rowOff>
    </xdr:from>
    <xdr:to>
      <xdr:col>65</xdr:col>
      <xdr:colOff>53975</xdr:colOff>
      <xdr:row>16</xdr:row>
      <xdr:rowOff>81788</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91965</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71628</xdr:rowOff>
    </xdr:from>
    <xdr:to>
      <xdr:col>82</xdr:col>
      <xdr:colOff>158750</xdr:colOff>
      <xdr:row>17</xdr:row>
      <xdr:rowOff>1778</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16</xdr:row>
      <xdr:rowOff>43705</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786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71628</xdr:rowOff>
    </xdr:from>
    <xdr:to>
      <xdr:col>78</xdr:col>
      <xdr:colOff>120650</xdr:colOff>
      <xdr:row>17</xdr:row>
      <xdr:rowOff>1778</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14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158005</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01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115062</xdr:rowOff>
    </xdr:from>
    <xdr:to>
      <xdr:col>74</xdr:col>
      <xdr:colOff>31750</xdr:colOff>
      <xdr:row>16</xdr:row>
      <xdr:rowOff>45212</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29989</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115062</xdr:rowOff>
    </xdr:from>
    <xdr:to>
      <xdr:col>69</xdr:col>
      <xdr:colOff>142875</xdr:colOff>
      <xdr:row>16</xdr:row>
      <xdr:rowOff>45212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686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29989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773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99060</xdr:rowOff>
    </xdr:from>
    <xdr:to>
      <xdr:col>65</xdr:col>
      <xdr:colOff>53975</xdr:colOff>
      <xdr:row>17</xdr:row>
      <xdr:rowOff>29210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13987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928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○扶助費にかかる経常収支比率が類似団体平均を下回っているのは、自主財源が乏しい財政状況の中、独自に事業の抑制をしていることが要因である。早期に財政の健全化を図り、福祉の充実に努める。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53522</xdr:rowOff>
    </xdr:from>
    <xdr:to>
      <xdr:col>24</xdr:col>
      <xdr:colOff>25400</xdr:colOff>
      <xdr:row>62</xdr:row>
      <xdr:rowOff>29028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5185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1105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29028</xdr:rowOff>
    </xdr:from>
    <xdr:to>
      <xdr:col>24</xdr:col>
      <xdr:colOff>114300</xdr:colOff>
      <xdr:row>62</xdr:row>
      <xdr:rowOff>29028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53522</xdr:rowOff>
    </xdr:from>
    <xdr:to>
      <xdr:col>24</xdr:col>
      <xdr:colOff>114300</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53522</xdr:rowOff>
    </xdr:from>
    <xdr:to>
      <xdr:col>24</xdr:col>
      <xdr:colOff>25400</xdr:colOff>
      <xdr:row>55</xdr:row>
      <xdr:rowOff>69850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83272"/>
          <a:ext cx="838200" cy="16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146249</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747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2722</xdr:rowOff>
    </xdr:from>
    <xdr:to>
      <xdr:col>24</xdr:col>
      <xdr:colOff>76200</xdr:colOff>
      <xdr:row>57</xdr:row>
      <xdr:rowOff>104322</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94343</xdr:rowOff>
    </xdr:from>
    <xdr:to>
      <xdr:col>19</xdr:col>
      <xdr:colOff>187325</xdr:colOff>
      <xdr:row>55</xdr:row>
      <xdr:rowOff>53522</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52643"/>
          <a:ext cx="889000" cy="130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108857</xdr:rowOff>
    </xdr:from>
    <xdr:to>
      <xdr:col>20</xdr:col>
      <xdr:colOff>38100</xdr:colOff>
      <xdr:row>57</xdr:row>
      <xdr:rowOff>39007</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23784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7964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94343</xdr:rowOff>
    </xdr:from>
    <xdr:to>
      <xdr:col>15</xdr:col>
      <xdr:colOff>98425</xdr:colOff>
      <xdr:row>54</xdr:row>
      <xdr:rowOff>110672</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52643"/>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43543</xdr:rowOff>
    </xdr:from>
    <xdr:to>
      <xdr:col>15</xdr:col>
      <xdr:colOff>149225</xdr:colOff>
      <xdr:row>56</xdr:row>
      <xdr:rowOff>145143</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644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129920</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731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110672</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368972"/>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76200</xdr:rowOff>
    </xdr:from>
    <xdr:to>
      <xdr:col>11</xdr:col>
      <xdr:colOff>60325</xdr:colOff>
      <xdr:row>57</xdr:row>
      <xdr:rowOff>6350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162577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2722</xdr:rowOff>
    </xdr:from>
    <xdr:to>
      <xdr:col>6</xdr:col>
      <xdr:colOff>171450</xdr:colOff>
      <xdr:row>57</xdr:row>
      <xdr:rowOff>104322</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775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89099</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861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35577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2722</xdr:rowOff>
    </xdr:from>
    <xdr:to>
      <xdr:col>20</xdr:col>
      <xdr:colOff>38100</xdr:colOff>
      <xdr:row>55</xdr:row>
      <xdr:rowOff>104322</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43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114499</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2013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43543</xdr:rowOff>
    </xdr:from>
    <xdr:to>
      <xdr:col>15</xdr:col>
      <xdr:colOff>149225</xdr:colOff>
      <xdr:row>54</xdr:row>
      <xdr:rowOff>145143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01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155320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70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59872</xdr:rowOff>
    </xdr:from>
    <xdr:to>
      <xdr:col>11</xdr:col>
      <xdr:colOff>60325</xdr:colOff>
      <xdr:row>54</xdr:row>
      <xdr:rowOff>161472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18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08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○その他にかかる経常収支比率が類似団体平均を下回っているのは、公営企業会計の使用料・手数料等の見直しやコスト削減により繰出金を抑制したことが主な要因であり、今後も令和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月に策定した「行財政改革推進プラン」を推進し、更なるコスト削減等に努める。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62230</xdr:rowOff>
    </xdr:from>
    <xdr:to>
      <xdr:col>82</xdr:col>
      <xdr:colOff>107950</xdr:colOff>
      <xdr:row>62</xdr:row>
      <xdr:rowOff>20320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149080"/>
          <a:ext cx="0" cy="1501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163847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62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20320</xdr:rowOff>
    </xdr:from>
    <xdr:to>
      <xdr:col>82</xdr:col>
      <xdr:colOff>196850</xdr:colOff>
      <xdr:row>62</xdr:row>
      <xdr:rowOff>20320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650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148607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92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62230</xdr:rowOff>
    </xdr:from>
    <xdr:to>
      <xdr:col>82</xdr:col>
      <xdr:colOff>196850</xdr:colOff>
      <xdr:row>53</xdr:row>
      <xdr:rowOff>62230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149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54</xdr:row>
      <xdr:rowOff>104140</xdr:rowOff>
    </xdr:from>
    <xdr:to>
      <xdr:col>82</xdr:col>
      <xdr:colOff>107950</xdr:colOff>
      <xdr:row>55</xdr:row>
      <xdr:rowOff>1270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a:off x="15671800" y="936244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63517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6647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91440</xdr:rowOff>
    </xdr:from>
    <xdr:to>
      <xdr:col>82</xdr:col>
      <xdr:colOff>158750</xdr:colOff>
      <xdr:row>57</xdr:row>
      <xdr:rowOff>21590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69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54</xdr:row>
      <xdr:rowOff>12700</xdr:rowOff>
    </xdr:from>
    <xdr:to>
      <xdr:col>78</xdr:col>
      <xdr:colOff>69850</xdr:colOff>
      <xdr:row>54</xdr:row>
      <xdr:rowOff>104140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927100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76200</xdr:rowOff>
    </xdr:from>
    <xdr:to>
      <xdr:col>78</xdr:col>
      <xdr:colOff>120650</xdr:colOff>
      <xdr:row>57</xdr:row>
      <xdr:rowOff>6350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162577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54</xdr:row>
      <xdr:rowOff>12700</xdr:rowOff>
    </xdr:from>
    <xdr:to>
      <xdr:col>73</xdr:col>
      <xdr:colOff>180975</xdr:colOff>
      <xdr:row>54</xdr:row>
      <xdr:rowOff>81280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3893800" y="927100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76200</xdr:rowOff>
    </xdr:from>
    <xdr:to>
      <xdr:col>74</xdr:col>
      <xdr:colOff>31750</xdr:colOff>
      <xdr:row>57</xdr:row>
      <xdr:rowOff>6350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162577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50800</xdr:rowOff>
    </xdr:from>
    <xdr:to>
      <xdr:col>69</xdr:col>
      <xdr:colOff>92075</xdr:colOff>
      <xdr:row>54</xdr:row>
      <xdr:rowOff>81280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3004800" y="930910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144780</xdr:rowOff>
    </xdr:from>
    <xdr:to>
      <xdr:col>69</xdr:col>
      <xdr:colOff>142875</xdr:colOff>
      <xdr:row>57</xdr:row>
      <xdr:rowOff>74930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745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59707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832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34290</xdr:rowOff>
    </xdr:from>
    <xdr:to>
      <xdr:col>65</xdr:col>
      <xdr:colOff>53975</xdr:colOff>
      <xdr:row>57</xdr:row>
      <xdr:rowOff>135890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120667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893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54</xdr:row>
      <xdr:rowOff>121920</xdr:rowOff>
    </xdr:from>
    <xdr:to>
      <xdr:col>82</xdr:col>
      <xdr:colOff>158750</xdr:colOff>
      <xdr:row>55</xdr:row>
      <xdr:rowOff>52070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53</xdr:row>
      <xdr:rowOff>138447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22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54</xdr:row>
      <xdr:rowOff>53340</xdr:rowOff>
    </xdr:from>
    <xdr:to>
      <xdr:col>78</xdr:col>
      <xdr:colOff>120650</xdr:colOff>
      <xdr:row>54</xdr:row>
      <xdr:rowOff>154940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311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52</xdr:row>
      <xdr:rowOff>165117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080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53</xdr:row>
      <xdr:rowOff>133350</xdr:rowOff>
    </xdr:from>
    <xdr:to>
      <xdr:col>74</xdr:col>
      <xdr:colOff>31750</xdr:colOff>
      <xdr:row>54</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52</xdr:row>
      <xdr:rowOff>73677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30480</xdr:rowOff>
    </xdr:from>
    <xdr:to>
      <xdr:col>69</xdr:col>
      <xdr:colOff>142875</xdr:colOff>
      <xdr:row>54</xdr:row>
      <xdr:rowOff>132080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288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52</xdr:row>
      <xdr:rowOff>142257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057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54</xdr:row>
      <xdr:rowOff>0</xdr:rowOff>
    </xdr:from>
    <xdr:to>
      <xdr:col>65</xdr:col>
      <xdr:colOff>53975</xdr:colOff>
      <xdr:row>54</xdr:row>
      <xdr:rowOff>101600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111777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02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○補助費等にかかる経常収支比率が類似団体平均を下回っているのは、平成</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月に策定した「行財政改革大綱」等により補助金等の見直しを実施してきた結果であり、今後も補助金交付基準の定期的な見直しを行い、補助の「必要性」・「有効性」・「公平性」・「透明性」を確保するなど、適正な運用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a:extLst>
            <a:ext uri="{FF2B5EF4-FFF2-40B4-BE49-F238E27FC236}">
              <a16:creationId xmlns:a16="http://schemas.microsoft.com/office/drawing/2014/main" id="{00000000-0008-0000-0400-000032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115570</xdr:rowOff>
    </xdr:from>
    <xdr:to>
      <xdr:col>82</xdr:col>
      <xdr:colOff>107950</xdr:colOff>
      <xdr:row>41</xdr:row>
      <xdr:rowOff>43724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6510000" y="5773420"/>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15801</xdr:rowOff>
    </xdr:from>
    <xdr:ext cx="762000" cy="259045"/>
    <xdr:sp macro="" textlink="">
      <xdr:nvSpPr>
        <xdr:cNvPr id="308" name="補助費等最小値テキスト">
          <a:extLst>
            <a:ext uri="{FF2B5EF4-FFF2-40B4-BE49-F238E27FC236}">
              <a16:creationId xmlns:a16="http://schemas.microsoft.com/office/drawing/2014/main" id="{00000000-0008-0000-0400-000034010000}"/>
            </a:ext>
          </a:extLst>
        </xdr:cNvPr>
        <xdr:cNvSpPr txBox="1"/>
      </xdr:nvSpPr>
      <xdr:spPr>
        <a:xfrm>
          <a:off x="16598900" y="70452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43724</xdr:rowOff>
    </xdr:from>
    <xdr:to>
      <xdr:col>82</xdr:col>
      <xdr:colOff>196850</xdr:colOff>
      <xdr:row>41</xdr:row>
      <xdr:rowOff>43724</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a:off x="16421100" y="7073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30497</xdr:rowOff>
    </xdr:from>
    <xdr:ext cx="762000" cy="259045"/>
    <xdr:sp macro="" textlink="">
      <xdr:nvSpPr>
        <xdr:cNvPr id="310" name="補助費等最大値テキスト">
          <a:extLst>
            <a:ext uri="{FF2B5EF4-FFF2-40B4-BE49-F238E27FC236}">
              <a16:creationId xmlns:a16="http://schemas.microsoft.com/office/drawing/2014/main" id="{00000000-0008-0000-0400-000036010000}"/>
            </a:ext>
          </a:extLst>
        </xdr:cNvPr>
        <xdr:cNvSpPr txBox="1"/>
      </xdr:nvSpPr>
      <xdr:spPr>
        <a:xfrm>
          <a:off x="16598900" y="5516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115570</xdr:rowOff>
    </xdr:from>
    <xdr:to>
      <xdr:col>82</xdr:col>
      <xdr:colOff>196850</xdr:colOff>
      <xdr:row>33</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577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33</xdr:row>
      <xdr:rowOff>115570</xdr:rowOff>
    </xdr:from>
    <xdr:to>
      <xdr:col>82</xdr:col>
      <xdr:colOff>107950</xdr:colOff>
      <xdr:row>33</xdr:row>
      <xdr:rowOff>122101</xdr:rowOff>
    </xdr:to>
    <xdr:cxnSp macro="">
      <xdr:nvCxnSpPr>
        <xdr:cNvPr id="312" name="直線コネクタ 311">
          <a:extLst>
            <a:ext uri="{FF2B5EF4-FFF2-40B4-BE49-F238E27FC236}">
              <a16:creationId xmlns:a16="http://schemas.microsoft.com/office/drawing/2014/main" id="{00000000-0008-0000-0400-000038010000}"/>
            </a:ext>
          </a:extLst>
        </xdr:cNvPr>
        <xdr:cNvCxnSpPr/>
      </xdr:nvCxnSpPr>
      <xdr:spPr>
        <a:xfrm flipV="1">
          <a:off x="15671800" y="5773420"/>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18885</xdr:rowOff>
    </xdr:from>
    <xdr:ext cx="762000" cy="259045"/>
    <xdr:sp macro="" textlink="">
      <xdr:nvSpPr>
        <xdr:cNvPr id="313" name="補助費等平均値テキスト">
          <a:extLst>
            <a:ext uri="{FF2B5EF4-FFF2-40B4-BE49-F238E27FC236}">
              <a16:creationId xmlns:a16="http://schemas.microsoft.com/office/drawing/2014/main" id="{00000000-0008-0000-0400-000039010000}"/>
            </a:ext>
          </a:extLst>
        </xdr:cNvPr>
        <xdr:cNvSpPr txBox="1"/>
      </xdr:nvSpPr>
      <xdr:spPr>
        <a:xfrm>
          <a:off x="16598900" y="61910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46808</xdr:rowOff>
    </xdr:from>
    <xdr:to>
      <xdr:col>82</xdr:col>
      <xdr:colOff>158750</xdr:colOff>
      <xdr:row>36</xdr:row>
      <xdr:rowOff>148408</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6459200" y="621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33</xdr:row>
      <xdr:rowOff>122101</xdr:rowOff>
    </xdr:from>
    <xdr:to>
      <xdr:col>78</xdr:col>
      <xdr:colOff>69850</xdr:colOff>
      <xdr:row>33</xdr:row>
      <xdr:rowOff>141696</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flipV="1">
          <a:off x="14782800" y="57799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14151</xdr:rowOff>
    </xdr:from>
    <xdr:to>
      <xdr:col>78</xdr:col>
      <xdr:colOff>120650</xdr:colOff>
      <xdr:row>36</xdr:row>
      <xdr:rowOff>115751</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5621000" y="6186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100528</xdr:rowOff>
    </xdr:from>
    <xdr:ext cx="7366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290800" y="62727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33</xdr:row>
      <xdr:rowOff>141696</xdr:rowOff>
    </xdr:from>
    <xdr:to>
      <xdr:col>73</xdr:col>
      <xdr:colOff>180975</xdr:colOff>
      <xdr:row>33</xdr:row>
      <xdr:rowOff>167822</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3893800" y="5799546"/>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113756</xdr:rowOff>
    </xdr:from>
    <xdr:to>
      <xdr:col>74</xdr:col>
      <xdr:colOff>31750</xdr:colOff>
      <xdr:row>36</xdr:row>
      <xdr:rowOff>43906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4732000" y="6114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28683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4401800" y="62008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167822</xdr:rowOff>
    </xdr:from>
    <xdr:to>
      <xdr:col>69</xdr:col>
      <xdr:colOff>92075</xdr:colOff>
      <xdr:row>34</xdr:row>
      <xdr:rowOff>2903</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flipV="1">
          <a:off x="13004800" y="5825672"/>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27214</xdr:rowOff>
    </xdr:from>
    <xdr:to>
      <xdr:col>69</xdr:col>
      <xdr:colOff>142875</xdr:colOff>
      <xdr:row>36</xdr:row>
      <xdr:rowOff>128814</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3843000" y="6199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113591</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3512800" y="6285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159476</xdr:rowOff>
    </xdr:from>
    <xdr:to>
      <xdr:col>65</xdr:col>
      <xdr:colOff>53975</xdr:colOff>
      <xdr:row>36</xdr:row>
      <xdr:rowOff>89626</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2954000" y="6160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74403</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623800" y="6246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33</xdr:row>
      <xdr:rowOff>64770</xdr:rowOff>
    </xdr:from>
    <xdr:to>
      <xdr:col>82</xdr:col>
      <xdr:colOff>158750</xdr:colOff>
      <xdr:row>33</xdr:row>
      <xdr:rowOff>166370</xdr:rowOff>
    </xdr:to>
    <xdr:sp macro="" textlink="">
      <xdr:nvSpPr>
        <xdr:cNvPr id="331" name="楕円 330">
          <a:extLst>
            <a:ext uri="{FF2B5EF4-FFF2-40B4-BE49-F238E27FC236}">
              <a16:creationId xmlns:a16="http://schemas.microsoft.com/office/drawing/2014/main" id="{00000000-0008-0000-0400-00004B010000}"/>
            </a:ext>
          </a:extLst>
        </xdr:cNvPr>
        <xdr:cNvSpPr/>
      </xdr:nvSpPr>
      <xdr:spPr>
        <a:xfrm>
          <a:off x="16459200" y="572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32</xdr:row>
      <xdr:rowOff>144797</xdr:rowOff>
    </xdr:from>
    <xdr:ext cx="762000" cy="259045"/>
    <xdr:sp macro="" textlink="">
      <xdr:nvSpPr>
        <xdr:cNvPr id="332" name="補助費等該当値テキスト">
          <a:extLst>
            <a:ext uri="{FF2B5EF4-FFF2-40B4-BE49-F238E27FC236}">
              <a16:creationId xmlns:a16="http://schemas.microsoft.com/office/drawing/2014/main" id="{00000000-0008-0000-0400-00004C010000}"/>
            </a:ext>
          </a:extLst>
        </xdr:cNvPr>
        <xdr:cNvSpPr txBox="1"/>
      </xdr:nvSpPr>
      <xdr:spPr>
        <a:xfrm>
          <a:off x="16598900" y="5631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33</xdr:row>
      <xdr:rowOff>71301</xdr:rowOff>
    </xdr:from>
    <xdr:to>
      <xdr:col>78</xdr:col>
      <xdr:colOff>120650</xdr:colOff>
      <xdr:row>34</xdr:row>
      <xdr:rowOff>1451</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5621000" y="57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11628</xdr:rowOff>
    </xdr:from>
    <xdr:ext cx="7366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5290800" y="54980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33</xdr:row>
      <xdr:rowOff>90896</xdr:rowOff>
    </xdr:from>
    <xdr:to>
      <xdr:col>74</xdr:col>
      <xdr:colOff>31750</xdr:colOff>
      <xdr:row>34</xdr:row>
      <xdr:rowOff>21046</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4732000" y="5748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31223</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4401800" y="5517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33</xdr:row>
      <xdr:rowOff>117022</xdr:rowOff>
    </xdr:from>
    <xdr:to>
      <xdr:col>69</xdr:col>
      <xdr:colOff>142875</xdr:colOff>
      <xdr:row>34</xdr:row>
      <xdr:rowOff>47172</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3843000" y="5774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57349</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3512800" y="5543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123553</xdr:rowOff>
    </xdr:from>
    <xdr:to>
      <xdr:col>65</xdr:col>
      <xdr:colOff>53975</xdr:colOff>
      <xdr:row>34</xdr:row>
      <xdr:rowOff>53703</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2954000" y="578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63880</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2623800" y="55502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合併前の大型事業の実施によって地方債残高が増加した影響で、類似団体との差が大きく開いていたが、「財政運営適正化計画」に基づき地方債の新規発行抑制、計画的な繰上償還の実施により、年々縮小されていたが、老朽化した施設の建替えや大規模改修等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年度決算では</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ポイント類似団体平均を上回った。今後も継続して、新規発行債の制限や繰上償還を実施する。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4" name="公債費グラフ枠">
          <a:extLst>
            <a:ext uri="{FF2B5EF4-FFF2-40B4-BE49-F238E27FC236}">
              <a16:creationId xmlns:a16="http://schemas.microsoft.com/office/drawing/2014/main" id="{00000000-0008-0000-0400-00006C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80</xdr:row>
      <xdr:rowOff>94996</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flipV="1">
          <a:off x="4826000" y="12700000"/>
          <a:ext cx="0" cy="11109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67073</xdr:rowOff>
    </xdr:from>
    <xdr:ext cx="762000" cy="259045"/>
    <xdr:sp macro="" textlink="">
      <xdr:nvSpPr>
        <xdr:cNvPr id="366" name="公債費最小値テキスト">
          <a:extLst>
            <a:ext uri="{FF2B5EF4-FFF2-40B4-BE49-F238E27FC236}">
              <a16:creationId xmlns:a16="http://schemas.microsoft.com/office/drawing/2014/main" id="{00000000-0008-0000-0400-00006E010000}"/>
            </a:ext>
          </a:extLst>
        </xdr:cNvPr>
        <xdr:cNvSpPr txBox="1"/>
      </xdr:nvSpPr>
      <xdr:spPr>
        <a:xfrm>
          <a:off x="4914900" y="13783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94996</xdr:rowOff>
    </xdr:from>
    <xdr:to>
      <xdr:col>24</xdr:col>
      <xdr:colOff>114300</xdr:colOff>
      <xdr:row>80</xdr:row>
      <xdr:rowOff>94996</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4737100" y="13810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68" name="公債費最大値テキスト">
          <a:extLst>
            <a:ext uri="{FF2B5EF4-FFF2-40B4-BE49-F238E27FC236}">
              <a16:creationId xmlns:a16="http://schemas.microsoft.com/office/drawing/2014/main" id="{00000000-0008-0000-0400-000070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30987</xdr:rowOff>
    </xdr:from>
    <xdr:to>
      <xdr:col>24</xdr:col>
      <xdr:colOff>25400</xdr:colOff>
      <xdr:row>78</xdr:row>
      <xdr:rowOff>58420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987800" y="13404087"/>
          <a:ext cx="8382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8145</xdr:rowOff>
    </xdr:from>
    <xdr:ext cx="762000" cy="259045"/>
    <xdr:sp macro="" textlink="">
      <xdr:nvSpPr>
        <xdr:cNvPr id="371" name="公債費平均値テキスト">
          <a:extLst>
            <a:ext uri="{FF2B5EF4-FFF2-40B4-BE49-F238E27FC236}">
              <a16:creationId xmlns:a16="http://schemas.microsoft.com/office/drawing/2014/main" id="{00000000-0008-0000-0400-000073010000}"/>
            </a:ext>
          </a:extLst>
        </xdr:cNvPr>
        <xdr:cNvSpPr txBox="1"/>
      </xdr:nvSpPr>
      <xdr:spPr>
        <a:xfrm>
          <a:off x="4914900" y="13038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163068</xdr:rowOff>
    </xdr:from>
    <xdr:to>
      <xdr:col>24</xdr:col>
      <xdr:colOff>76200</xdr:colOff>
      <xdr:row>77</xdr:row>
      <xdr:rowOff>93218</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4775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26415</xdr:rowOff>
    </xdr:from>
    <xdr:to>
      <xdr:col>19</xdr:col>
      <xdr:colOff>187325</xdr:colOff>
      <xdr:row>78</xdr:row>
      <xdr:rowOff>58420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3098800" y="13399515"/>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19050</xdr:rowOff>
    </xdr:from>
    <xdr:to>
      <xdr:col>20</xdr:col>
      <xdr:colOff>38100</xdr:colOff>
      <xdr:row>77</xdr:row>
      <xdr:rowOff>120650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937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130827</xdr:rowOff>
    </xdr:from>
    <xdr:ext cx="7366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606800" y="12989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26415</xdr:rowOff>
    </xdr:from>
    <xdr:to>
      <xdr:col>15</xdr:col>
      <xdr:colOff>98425</xdr:colOff>
      <xdr:row>78</xdr:row>
      <xdr:rowOff>40132</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2209800" y="13399515"/>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158496</xdr:rowOff>
    </xdr:from>
    <xdr:to>
      <xdr:col>15</xdr:col>
      <xdr:colOff>149225</xdr:colOff>
      <xdr:row>77</xdr:row>
      <xdr:rowOff>88646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3048000" y="1318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98823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2717800" y="12957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40132</xdr:rowOff>
    </xdr:from>
    <xdr:to>
      <xdr:col>11</xdr:col>
      <xdr:colOff>9525</xdr:colOff>
      <xdr:row>78</xdr:row>
      <xdr:rowOff>72137</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flipV="1">
          <a:off x="1320800" y="13413232"/>
          <a:ext cx="889000" cy="32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9906</xdr:rowOff>
    </xdr:from>
    <xdr:to>
      <xdr:col>11</xdr:col>
      <xdr:colOff>60325</xdr:colOff>
      <xdr:row>77</xdr:row>
      <xdr:rowOff>111506</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2159000" y="13211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121683</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828800" y="12980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151637</xdr:rowOff>
    </xdr:from>
    <xdr:to>
      <xdr:col>24</xdr:col>
      <xdr:colOff>76200</xdr:colOff>
      <xdr:row>78</xdr:row>
      <xdr:rowOff>81787</xdr:rowOff>
    </xdr:to>
    <xdr:sp macro="" textlink="">
      <xdr:nvSpPr>
        <xdr:cNvPr id="389" name="楕円 388">
          <a:extLst>
            <a:ext uri="{FF2B5EF4-FFF2-40B4-BE49-F238E27FC236}">
              <a16:creationId xmlns:a16="http://schemas.microsoft.com/office/drawing/2014/main" id="{00000000-0008-0000-0400-000085010000}"/>
            </a:ext>
          </a:extLst>
        </xdr:cNvPr>
        <xdr:cNvSpPr/>
      </xdr:nvSpPr>
      <xdr:spPr>
        <a:xfrm>
          <a:off x="4775200" y="1335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123714</xdr:rowOff>
    </xdr:from>
    <xdr:ext cx="762000" cy="259045"/>
    <xdr:sp macro="" textlink="">
      <xdr:nvSpPr>
        <xdr:cNvPr id="390" name="公債費該当値テキスト">
          <a:extLst>
            <a:ext uri="{FF2B5EF4-FFF2-40B4-BE49-F238E27FC236}">
              <a16:creationId xmlns:a16="http://schemas.microsoft.com/office/drawing/2014/main" id="{00000000-0008-0000-0400-000086010000}"/>
            </a:ext>
          </a:extLst>
        </xdr:cNvPr>
        <xdr:cNvSpPr txBox="1"/>
      </xdr:nvSpPr>
      <xdr:spPr>
        <a:xfrm>
          <a:off x="49149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xdr:rowOff>
    </xdr:from>
    <xdr:to>
      <xdr:col>20</xdr:col>
      <xdr:colOff>38100</xdr:colOff>
      <xdr:row>78</xdr:row>
      <xdr:rowOff>109220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3937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93997</xdr:rowOff>
    </xdr:from>
    <xdr:ext cx="7366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3606800" y="13467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147065</xdr:rowOff>
    </xdr:from>
    <xdr:to>
      <xdr:col>15</xdr:col>
      <xdr:colOff>149225</xdr:colOff>
      <xdr:row>78</xdr:row>
      <xdr:rowOff>77215</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048000" y="13348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61992</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717800" y="13435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160782</xdr:rowOff>
    </xdr:from>
    <xdr:to>
      <xdr:col>11</xdr:col>
      <xdr:colOff>60325</xdr:colOff>
      <xdr:row>78</xdr:row>
      <xdr:rowOff>90932</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2159000" y="13362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75709</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828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21337</xdr:rowOff>
    </xdr:from>
    <xdr:to>
      <xdr:col>6</xdr:col>
      <xdr:colOff>171450</xdr:colOff>
      <xdr:row>78</xdr:row>
      <xdr:rowOff>122937</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12700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107714</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939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にかかる経常収支比率については、各種行財政改革による経常経費の抑制・削減・見直しにより、類似団体平均を大きく上回っているが、今後も各種計画に基づき、人件費の抑制や公共施設の統廃合や民営化、民間委託の推進など、継続してコスト削減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78994</xdr:rowOff>
    </xdr:from>
    <xdr:to>
      <xdr:col>82</xdr:col>
      <xdr:colOff>107950</xdr:colOff>
      <xdr:row>81</xdr:row>
      <xdr:rowOff>28702</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594844"/>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779</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88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28702</xdr:rowOff>
    </xdr:from>
    <xdr:to>
      <xdr:col>82</xdr:col>
      <xdr:colOff>196850</xdr:colOff>
      <xdr:row>81</xdr:row>
      <xdr:rowOff>28702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916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165371</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38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78994</xdr:rowOff>
    </xdr:from>
    <xdr:to>
      <xdr:col>82</xdr:col>
      <xdr:colOff>196850</xdr:colOff>
      <xdr:row>73</xdr:row>
      <xdr:rowOff>78994</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594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73</xdr:row>
      <xdr:rowOff>110998</xdr:rowOff>
    </xdr:from>
    <xdr:to>
      <xdr:col>82</xdr:col>
      <xdr:colOff>107950</xdr:colOff>
      <xdr:row>74</xdr:row>
      <xdr:rowOff>21844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626848"/>
          <a:ext cx="8382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135145</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5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163068</xdr:rowOff>
    </xdr:from>
    <xdr:to>
      <xdr:col>82</xdr:col>
      <xdr:colOff>158750</xdr:colOff>
      <xdr:row>77</xdr:row>
      <xdr:rowOff>93218</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3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72</xdr:row>
      <xdr:rowOff>145288</xdr:rowOff>
    </xdr:from>
    <xdr:to>
      <xdr:col>78</xdr:col>
      <xdr:colOff>69850</xdr:colOff>
      <xdr:row>73</xdr:row>
      <xdr:rowOff>110998</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489688"/>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108204</xdr:rowOff>
    </xdr:from>
    <xdr:to>
      <xdr:col>78</xdr:col>
      <xdr:colOff>120650</xdr:colOff>
      <xdr:row>77</xdr:row>
      <xdr:rowOff>38354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13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23131</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224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72</xdr:row>
      <xdr:rowOff>145288</xdr:rowOff>
    </xdr:from>
    <xdr:to>
      <xdr:col>73</xdr:col>
      <xdr:colOff>180975</xdr:colOff>
      <xdr:row>73</xdr:row>
      <xdr:rowOff>78994</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489688"/>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133350</xdr:rowOff>
    </xdr:from>
    <xdr:to>
      <xdr:col>74</xdr:col>
      <xdr:colOff>31750</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48277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307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73</xdr:row>
      <xdr:rowOff>78994</xdr:rowOff>
    </xdr:from>
    <xdr:to>
      <xdr:col>69</xdr:col>
      <xdr:colOff>92075</xdr:colOff>
      <xdr:row>74</xdr:row>
      <xdr:rowOff>12700</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594844"/>
          <a:ext cx="889000" cy="105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32765</xdr:rowOff>
    </xdr:from>
    <xdr:to>
      <xdr:col>69</xdr:col>
      <xdr:colOff>142875</xdr:colOff>
      <xdr:row>77</xdr:row>
      <xdr:rowOff>134365</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119142</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46482</xdr:rowOff>
    </xdr:from>
    <xdr:to>
      <xdr:col>65</xdr:col>
      <xdr:colOff>53975</xdr:colOff>
      <xdr:row>77</xdr:row>
      <xdr:rowOff>148082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132859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33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73</xdr:row>
      <xdr:rowOff>142494</xdr:rowOff>
    </xdr:from>
    <xdr:to>
      <xdr:col>82</xdr:col>
      <xdr:colOff>158750</xdr:colOff>
      <xdr:row>74</xdr:row>
      <xdr:rowOff>72644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658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73</xdr:row>
      <xdr:rowOff>51071</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566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73</xdr:row>
      <xdr:rowOff>60198</xdr:rowOff>
    </xdr:from>
    <xdr:to>
      <xdr:col>78</xdr:col>
      <xdr:colOff>120650</xdr:colOff>
      <xdr:row>73</xdr:row>
      <xdr:rowOff>161798</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576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72</xdr:row>
      <xdr:rowOff>525</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344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72</xdr:row>
      <xdr:rowOff>94488</xdr:rowOff>
    </xdr:from>
    <xdr:to>
      <xdr:col>74</xdr:col>
      <xdr:colOff>31750</xdr:colOff>
      <xdr:row>73</xdr:row>
      <xdr:rowOff>24638</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4388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34815</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207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73</xdr:row>
      <xdr:rowOff>28194</xdr:rowOff>
    </xdr:from>
    <xdr:to>
      <xdr:col>69</xdr:col>
      <xdr:colOff>142875</xdr:colOff>
      <xdr:row>73</xdr:row>
      <xdr:rowOff>129794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5440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71</xdr:row>
      <xdr:rowOff>139971</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31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73</xdr:row>
      <xdr:rowOff>133350</xdr:rowOff>
    </xdr:from>
    <xdr:to>
      <xdr:col>65</xdr:col>
      <xdr:colOff>53975</xdr:colOff>
      <xdr:row>74</xdr:row>
      <xdr:rowOff>63500</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64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73677</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41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145631</xdr:rowOff>
    </xdr:from>
    <xdr:to>
      <xdr:col>29</xdr:col>
      <xdr:colOff>127000</xdr:colOff>
      <xdr:row>20</xdr:row>
      <xdr:rowOff>79045</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079206"/>
          <a:ext cx="0" cy="147646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51122</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2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79045</xdr:rowOff>
    </xdr:from>
    <xdr:to>
      <xdr:col>30</xdr:col>
      <xdr:colOff>25400</xdr:colOff>
      <xdr:row>20</xdr:row>
      <xdr:rowOff>79045</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5567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60558</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2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145631</xdr:rowOff>
    </xdr:from>
    <xdr:to>
      <xdr:col>30</xdr:col>
      <xdr:colOff>25400</xdr:colOff>
      <xdr:row>11</xdr:row>
      <xdr:rowOff>145631</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0792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12</xdr:row>
      <xdr:rowOff>166865</xdr:rowOff>
    </xdr:from>
    <xdr:to>
      <xdr:col>29</xdr:col>
      <xdr:colOff>127000</xdr:colOff>
      <xdr:row>13</xdr:row>
      <xdr:rowOff>61366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2271890"/>
          <a:ext cx="647700" cy="659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88142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789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116065</xdr:rowOff>
    </xdr:from>
    <xdr:to>
      <xdr:col>29</xdr:col>
      <xdr:colOff>177800</xdr:colOff>
      <xdr:row>17</xdr:row>
      <xdr:rowOff>46215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068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13</xdr:row>
      <xdr:rowOff>61366</xdr:rowOff>
    </xdr:from>
    <xdr:to>
      <xdr:col>26</xdr:col>
      <xdr:colOff>50800</xdr:colOff>
      <xdr:row>13</xdr:row>
      <xdr:rowOff>92240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2337841"/>
          <a:ext cx="698500" cy="308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157150</xdr:rowOff>
    </xdr:from>
    <xdr:to>
      <xdr:col>26</xdr:col>
      <xdr:colOff>101600</xdr:colOff>
      <xdr:row>17</xdr:row>
      <xdr:rowOff>87300</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79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72077</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0343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13</xdr:row>
      <xdr:rowOff>92240</xdr:rowOff>
    </xdr:from>
    <xdr:to>
      <xdr:col>22</xdr:col>
      <xdr:colOff>114300</xdr:colOff>
      <xdr:row>13</xdr:row>
      <xdr:rowOff>108242</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2368715"/>
          <a:ext cx="698500" cy="160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4305</xdr:rowOff>
    </xdr:from>
    <xdr:to>
      <xdr:col>22</xdr:col>
      <xdr:colOff>165100</xdr:colOff>
      <xdr:row>17</xdr:row>
      <xdr:rowOff>105905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65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90682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0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13</xdr:row>
      <xdr:rowOff>63779</xdr:rowOff>
    </xdr:from>
    <xdr:to>
      <xdr:col>18</xdr:col>
      <xdr:colOff>177800</xdr:colOff>
      <xdr:row>13</xdr:row>
      <xdr:rowOff>108242</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2340254"/>
          <a:ext cx="698500" cy="444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16662</xdr:rowOff>
    </xdr:from>
    <xdr:to>
      <xdr:col>19</xdr:col>
      <xdr:colOff>38100</xdr:colOff>
      <xdr:row>17</xdr:row>
      <xdr:rowOff>118262</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789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103039</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06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7125</xdr:rowOff>
    </xdr:from>
    <xdr:to>
      <xdr:col>15</xdr:col>
      <xdr:colOff>101600</xdr:colOff>
      <xdr:row>17</xdr:row>
      <xdr:rowOff>108725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29694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93502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30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12</xdr:row>
      <xdr:rowOff>116065</xdr:rowOff>
    </xdr:from>
    <xdr:to>
      <xdr:col>29</xdr:col>
      <xdr:colOff>177800</xdr:colOff>
      <xdr:row>13</xdr:row>
      <xdr:rowOff>46215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2210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11</xdr:row>
      <xdr:rowOff>132592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066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161,111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13</xdr:row>
      <xdr:rowOff>10566</xdr:rowOff>
    </xdr:from>
    <xdr:to>
      <xdr:col>26</xdr:col>
      <xdr:colOff>101600</xdr:colOff>
      <xdr:row>13</xdr:row>
      <xdr:rowOff>112166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22870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11</xdr:row>
      <xdr:rowOff>122343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0559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13</xdr:row>
      <xdr:rowOff>41440</xdr:rowOff>
    </xdr:from>
    <xdr:to>
      <xdr:col>22</xdr:col>
      <xdr:colOff>165100</xdr:colOff>
      <xdr:row>13</xdr:row>
      <xdr:rowOff>143040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2317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11</xdr:row>
      <xdr:rowOff>153217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086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13</xdr:row>
      <xdr:rowOff>57442</xdr:rowOff>
    </xdr:from>
    <xdr:to>
      <xdr:col>19</xdr:col>
      <xdr:colOff>38100</xdr:colOff>
      <xdr:row>13</xdr:row>
      <xdr:rowOff>159042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23339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11</xdr:row>
      <xdr:rowOff>169219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102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13</xdr:row>
      <xdr:rowOff>12979</xdr:rowOff>
    </xdr:from>
    <xdr:to>
      <xdr:col>15</xdr:col>
      <xdr:colOff>101600</xdr:colOff>
      <xdr:row>13</xdr:row>
      <xdr:rowOff>114579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228945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11</xdr:row>
      <xdr:rowOff>124756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2058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32771</xdr:rowOff>
    </xdr:from>
    <xdr:to>
      <xdr:col>29</xdr:col>
      <xdr:colOff>127000</xdr:colOff>
      <xdr:row>38</xdr:row>
      <xdr:rowOff>99340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300221"/>
          <a:ext cx="0" cy="126671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71417</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39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99340</xdr:rowOff>
    </xdr:from>
    <xdr:to>
      <xdr:col>30</xdr:col>
      <xdr:colOff>25400</xdr:colOff>
      <xdr:row>38</xdr:row>
      <xdr:rowOff>99340</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6694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119148</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604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32771</xdr:rowOff>
    </xdr:from>
    <xdr:to>
      <xdr:col>30</xdr:col>
      <xdr:colOff>25400</xdr:colOff>
      <xdr:row>34</xdr:row>
      <xdr:rowOff>32771</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3002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80891</xdr:rowOff>
    </xdr:from>
    <xdr:to>
      <xdr:col>29</xdr:col>
      <xdr:colOff>127000</xdr:colOff>
      <xdr:row>37</xdr:row>
      <xdr:rowOff>303479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003800" y="7205591"/>
          <a:ext cx="647700" cy="2225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193426</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8037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5449</xdr:rowOff>
    </xdr:from>
    <xdr:to>
      <xdr:col>29</xdr:col>
      <xdr:colOff>177800</xdr:colOff>
      <xdr:row>36</xdr:row>
      <xdr:rowOff>107049</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5600700" y="69586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80891</xdr:rowOff>
    </xdr:from>
    <xdr:to>
      <xdr:col>26</xdr:col>
      <xdr:colOff>50800</xdr:colOff>
      <xdr:row>37</xdr:row>
      <xdr:rowOff>244706</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205591"/>
          <a:ext cx="698500" cy="16381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337513</xdr:rowOff>
    </xdr:from>
    <xdr:to>
      <xdr:col>26</xdr:col>
      <xdr:colOff>101600</xdr:colOff>
      <xdr:row>36</xdr:row>
      <xdr:rowOff>96213</xdr:rowOff>
    </xdr:to>
    <xdr:sp macro="" textlink="">
      <xdr:nvSpPr>
        <xdr:cNvPr id="114" name="フローチャート: 判断 113">
          <a:extLst>
            <a:ext uri="{FF2B5EF4-FFF2-40B4-BE49-F238E27FC236}">
              <a16:creationId xmlns:a16="http://schemas.microsoft.com/office/drawing/2014/main" id="{00000000-0008-0000-0500-000072000000}"/>
            </a:ext>
          </a:extLst>
        </xdr:cNvPr>
        <xdr:cNvSpPr/>
      </xdr:nvSpPr>
      <xdr:spPr bwMode="auto">
        <a:xfrm>
          <a:off x="4953000" y="694786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106390</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7167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117125</xdr:rowOff>
    </xdr:from>
    <xdr:to>
      <xdr:col>22</xdr:col>
      <xdr:colOff>114300</xdr:colOff>
      <xdr:row>37</xdr:row>
      <xdr:rowOff>244706</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241825"/>
          <a:ext cx="698500" cy="12758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23325</xdr:rowOff>
    </xdr:from>
    <xdr:to>
      <xdr:col>22</xdr:col>
      <xdr:colOff>165100</xdr:colOff>
      <xdr:row>36</xdr:row>
      <xdr:rowOff>124925</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254500" y="697657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135102</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745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117125</xdr:rowOff>
    </xdr:from>
    <xdr:to>
      <xdr:col>18</xdr:col>
      <xdr:colOff>177800</xdr:colOff>
      <xdr:row>37</xdr:row>
      <xdr:rowOff>134818</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2908300" y="7241825"/>
          <a:ext cx="698500" cy="176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49111</xdr:rowOff>
    </xdr:from>
    <xdr:to>
      <xdr:col>19</xdr:col>
      <xdr:colOff>38100</xdr:colOff>
      <xdr:row>36</xdr:row>
      <xdr:rowOff>150711</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3556000" y="70023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160888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771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30343</xdr:rowOff>
    </xdr:from>
    <xdr:to>
      <xdr:col>15</xdr:col>
      <xdr:colOff>101600</xdr:colOff>
      <xdr:row>36</xdr:row>
      <xdr:rowOff>131943</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2857500" y="698359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142120</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752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252679</xdr:rowOff>
    </xdr:from>
    <xdr:to>
      <xdr:col>29</xdr:col>
      <xdr:colOff>177800</xdr:colOff>
      <xdr:row>38</xdr:row>
      <xdr:rowOff>11379</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5600700" y="73773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224756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7349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30091</xdr:rowOff>
    </xdr:from>
    <xdr:to>
      <xdr:col>26</xdr:col>
      <xdr:colOff>101600</xdr:colOff>
      <xdr:row>37</xdr:row>
      <xdr:rowOff>131691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953000" y="71547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116468</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24116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193906</xdr:rowOff>
    </xdr:from>
    <xdr:to>
      <xdr:col>22</xdr:col>
      <xdr:colOff>165100</xdr:colOff>
      <xdr:row>37</xdr:row>
      <xdr:rowOff>295506</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4254500" y="7318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280283</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404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66325</xdr:rowOff>
    </xdr:from>
    <xdr:to>
      <xdr:col>19</xdr:col>
      <xdr:colOff>38100</xdr:colOff>
      <xdr:row>37</xdr:row>
      <xdr:rowOff>167925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3556000" y="71910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152702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77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84018</xdr:rowOff>
    </xdr:from>
    <xdr:to>
      <xdr:col>15</xdr:col>
      <xdr:colOff>101600</xdr:colOff>
      <xdr:row>37</xdr:row>
      <xdr:rowOff>185618</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2857500" y="72087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170395</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295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17,130
17,016
214.00
19,166,198
18,307,002
408,333
9,992,814
17,444,591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37</xdr:row>
      <xdr:rowOff>168927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35</xdr:row>
      <xdr:rowOff>54627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人件費グラフ枠">
          <a:extLst>
            <a:ext uri="{FF2B5EF4-FFF2-40B4-BE49-F238E27FC236}">
              <a16:creationId xmlns:a16="http://schemas.microsoft.com/office/drawing/2014/main" id="{00000000-0008-0000-06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52268</xdr:rowOff>
    </xdr:from>
    <xdr:to>
      <xdr:col>24</xdr:col>
      <xdr:colOff>62865</xdr:colOff>
      <xdr:row>39</xdr:row>
      <xdr:rowOff>56139</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flipV="1">
          <a:off x="4633595" y="5195768"/>
          <a:ext cx="1270" cy="15469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59966</xdr:rowOff>
    </xdr:from>
    <xdr:ext cx="534377" cy="259045"/>
    <xdr:sp macro="" textlink="">
      <xdr:nvSpPr>
        <xdr:cNvPr id="55" name="人件費最小値テキスト">
          <a:extLst>
            <a:ext uri="{FF2B5EF4-FFF2-40B4-BE49-F238E27FC236}">
              <a16:creationId xmlns:a16="http://schemas.microsoft.com/office/drawing/2014/main" id="{00000000-0008-0000-0600-000037000000}"/>
            </a:ext>
          </a:extLst>
        </xdr:cNvPr>
        <xdr:cNvSpPr txBox="1"/>
      </xdr:nvSpPr>
      <xdr:spPr>
        <a:xfrm>
          <a:off x="4686300" y="6746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54,233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56139</xdr:rowOff>
    </xdr:from>
    <xdr:to>
      <xdr:col>24</xdr:col>
      <xdr:colOff>152400</xdr:colOff>
      <xdr:row>39</xdr:row>
      <xdr:rowOff>56139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67426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170395</xdr:rowOff>
    </xdr:from>
    <xdr:ext cx="599010" cy="259045"/>
    <xdr:sp macro="" textlink="">
      <xdr:nvSpPr>
        <xdr:cNvPr id="57" name="人件費最大値テキスト">
          <a:extLst>
            <a:ext uri="{FF2B5EF4-FFF2-40B4-BE49-F238E27FC236}">
              <a16:creationId xmlns:a16="http://schemas.microsoft.com/office/drawing/2014/main" id="{00000000-0008-0000-0600-000039000000}"/>
            </a:ext>
          </a:extLst>
        </xdr:cNvPr>
        <xdr:cNvSpPr txBox="1"/>
      </xdr:nvSpPr>
      <xdr:spPr>
        <a:xfrm>
          <a:off x="4686300" y="4970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52268</xdr:rowOff>
    </xdr:from>
    <xdr:to>
      <xdr:col>24</xdr:col>
      <xdr:colOff>152400</xdr:colOff>
      <xdr:row>30</xdr:row>
      <xdr:rowOff>52268</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51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30</xdr:row>
      <xdr:rowOff>52527</xdr:rowOff>
    </xdr:from>
    <xdr:to>
      <xdr:col>24</xdr:col>
      <xdr:colOff>63500</xdr:colOff>
      <xdr:row>30</xdr:row>
      <xdr:rowOff>142855</xdr:rowOff>
    </xdr:to>
    <xdr:cxnSp macro="">
      <xdr:nvCxnSpPr>
        <xdr:cNvPr id="59" name="直線コネクタ 58">
          <a:extLst>
            <a:ext uri="{FF2B5EF4-FFF2-40B4-BE49-F238E27FC236}">
              <a16:creationId xmlns:a16="http://schemas.microsoft.com/office/drawing/2014/main" id="{00000000-0008-0000-0600-00003B000000}"/>
            </a:ext>
          </a:extLst>
        </xdr:cNvPr>
        <xdr:cNvCxnSpPr/>
      </xdr:nvCxnSpPr>
      <xdr:spPr>
        <a:xfrm flipV="1">
          <a:off x="3797300" y="5196027"/>
          <a:ext cx="838200" cy="9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64401</xdr:rowOff>
    </xdr:from>
    <xdr:ext cx="534377" cy="259045"/>
    <xdr:sp macro="" textlink="">
      <xdr:nvSpPr>
        <xdr:cNvPr id="60" name="人件費平均値テキスト">
          <a:extLst>
            <a:ext uri="{FF2B5EF4-FFF2-40B4-BE49-F238E27FC236}">
              <a16:creationId xmlns:a16="http://schemas.microsoft.com/office/drawing/2014/main" id="{00000000-0008-0000-0600-00003C000000}"/>
            </a:ext>
          </a:extLst>
        </xdr:cNvPr>
        <xdr:cNvSpPr txBox="1"/>
      </xdr:nvSpPr>
      <xdr:spPr>
        <a:xfrm>
          <a:off x="4686300" y="60651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93,942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85974</xdr:rowOff>
    </xdr:from>
    <xdr:to>
      <xdr:col>24</xdr:col>
      <xdr:colOff>114300</xdr:colOff>
      <xdr:row>36</xdr:row>
      <xdr:rowOff>16124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4584700" y="6086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30</xdr:row>
      <xdr:rowOff>142855</xdr:rowOff>
    </xdr:from>
    <xdr:to>
      <xdr:col>19</xdr:col>
      <xdr:colOff>177800</xdr:colOff>
      <xdr:row>31</xdr:row>
      <xdr:rowOff>5619</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flipV="1">
          <a:off x="2908300" y="5286355"/>
          <a:ext cx="889000" cy="34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115707</xdr:rowOff>
    </xdr:from>
    <xdr:to>
      <xdr:col>20</xdr:col>
      <xdr:colOff>38100</xdr:colOff>
      <xdr:row>36</xdr:row>
      <xdr:rowOff>45857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3746500" y="6116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36984</xdr:rowOff>
    </xdr:from>
    <xdr:ext cx="534377" cy="259045"/>
    <xdr:sp macro="" textlink="">
      <xdr:nvSpPr>
        <xdr:cNvPr id="64" name="テキスト ボックス 63">
          <a:extLst>
            <a:ext uri="{FF2B5EF4-FFF2-40B4-BE49-F238E27FC236}">
              <a16:creationId xmlns:a16="http://schemas.microsoft.com/office/drawing/2014/main" id="{00000000-0008-0000-0600-000040000000}"/>
            </a:ext>
          </a:extLst>
        </xdr:cNvPr>
        <xdr:cNvSpPr txBox="1"/>
      </xdr:nvSpPr>
      <xdr:spPr>
        <a:xfrm>
          <a:off x="3530111" y="6209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31</xdr:row>
      <xdr:rowOff>5619</xdr:rowOff>
    </xdr:from>
    <xdr:to>
      <xdr:col>15</xdr:col>
      <xdr:colOff>50800</xdr:colOff>
      <xdr:row>31</xdr:row>
      <xdr:rowOff>38415</xdr:rowOff>
    </xdr:to>
    <xdr:cxnSp macro="">
      <xdr:nvCxnSpPr>
        <xdr:cNvPr id="65" name="直線コネクタ 64">
          <a:extLst>
            <a:ext uri="{FF2B5EF4-FFF2-40B4-BE49-F238E27FC236}">
              <a16:creationId xmlns:a16="http://schemas.microsoft.com/office/drawing/2014/main" id="{00000000-0008-0000-0600-000041000000}"/>
            </a:ext>
          </a:extLst>
        </xdr:cNvPr>
        <xdr:cNvCxnSpPr/>
      </xdr:nvCxnSpPr>
      <xdr:spPr>
        <a:xfrm flipV="1">
          <a:off x="2019300" y="5320569"/>
          <a:ext cx="889000" cy="327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117094</xdr:rowOff>
    </xdr:from>
    <xdr:to>
      <xdr:col>15</xdr:col>
      <xdr:colOff>101600</xdr:colOff>
      <xdr:row>36</xdr:row>
      <xdr:rowOff>47244</xdr:rowOff>
    </xdr:to>
    <xdr:sp macro="" textlink="">
      <xdr:nvSpPr>
        <xdr:cNvPr id="66" name="フローチャート: 判断 65">
          <a:extLst>
            <a:ext uri="{FF2B5EF4-FFF2-40B4-BE49-F238E27FC236}">
              <a16:creationId xmlns:a16="http://schemas.microsoft.com/office/drawing/2014/main" id="{00000000-0008-0000-0600-000042000000}"/>
            </a:ext>
          </a:extLst>
        </xdr:cNvPr>
        <xdr:cNvSpPr/>
      </xdr:nvSpPr>
      <xdr:spPr>
        <a:xfrm>
          <a:off x="2857500" y="6117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36</xdr:row>
      <xdr:rowOff>38371</xdr:rowOff>
    </xdr:from>
    <xdr:ext cx="534377" cy="259045"/>
    <xdr:sp macro="" textlink="">
      <xdr:nvSpPr>
        <xdr:cNvPr id="67" name="テキスト ボックス 66">
          <a:extLst>
            <a:ext uri="{FF2B5EF4-FFF2-40B4-BE49-F238E27FC236}">
              <a16:creationId xmlns:a16="http://schemas.microsoft.com/office/drawing/2014/main" id="{00000000-0008-0000-0600-000043000000}"/>
            </a:ext>
          </a:extLst>
        </xdr:cNvPr>
        <xdr:cNvSpPr txBox="1"/>
      </xdr:nvSpPr>
      <xdr:spPr>
        <a:xfrm>
          <a:off x="2641111" y="6210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31</xdr:row>
      <xdr:rowOff>38415</xdr:rowOff>
    </xdr:from>
    <xdr:to>
      <xdr:col>10</xdr:col>
      <xdr:colOff>114300</xdr:colOff>
      <xdr:row>32</xdr:row>
      <xdr:rowOff>3820</xdr:rowOff>
    </xdr:to>
    <xdr:cxnSp macro="">
      <xdr:nvCxnSpPr>
        <xdr:cNvPr id="68" name="直線コネクタ 67">
          <a:extLst>
            <a:ext uri="{FF2B5EF4-FFF2-40B4-BE49-F238E27FC236}">
              <a16:creationId xmlns:a16="http://schemas.microsoft.com/office/drawing/2014/main" id="{00000000-0008-0000-0600-000044000000}"/>
            </a:ext>
          </a:extLst>
        </xdr:cNvPr>
        <xdr:cNvCxnSpPr/>
      </xdr:nvCxnSpPr>
      <xdr:spPr>
        <a:xfrm flipV="1">
          <a:off x="1130300" y="5353365"/>
          <a:ext cx="889000" cy="136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139908</xdr:rowOff>
    </xdr:from>
    <xdr:to>
      <xdr:col>10</xdr:col>
      <xdr:colOff>165100</xdr:colOff>
      <xdr:row>36</xdr:row>
      <xdr:rowOff>70058</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968500" y="6140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61185</xdr:rowOff>
    </xdr:from>
    <xdr:ext cx="534377"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1752111" y="6233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102509</xdr:rowOff>
    </xdr:from>
    <xdr:to>
      <xdr:col>6</xdr:col>
      <xdr:colOff>38100</xdr:colOff>
      <xdr:row>37</xdr:row>
      <xdr:rowOff>32659</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079500" y="6274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23786</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863111" y="6367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30</xdr:row>
      <xdr:rowOff>1727</xdr:rowOff>
    </xdr:from>
    <xdr:to>
      <xdr:col>24</xdr:col>
      <xdr:colOff>114300</xdr:colOff>
      <xdr:row>30</xdr:row>
      <xdr:rowOff>103327</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4584700" y="5145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29</xdr:row>
      <xdr:rowOff>125945</xdr:rowOff>
    </xdr:from>
    <xdr:ext cx="599010" cy="259045"/>
    <xdr:sp macro="" textlink="">
      <xdr:nvSpPr>
        <xdr:cNvPr id="79" name="人件費該当値テキスト">
          <a:extLst>
            <a:ext uri="{FF2B5EF4-FFF2-40B4-BE49-F238E27FC236}">
              <a16:creationId xmlns:a16="http://schemas.microsoft.com/office/drawing/2014/main" id="{00000000-0008-0000-0600-00004F000000}"/>
            </a:ext>
          </a:extLst>
        </xdr:cNvPr>
        <xdr:cNvSpPr txBox="1"/>
      </xdr:nvSpPr>
      <xdr:spPr>
        <a:xfrm>
          <a:off x="4686300" y="5097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30</xdr:row>
      <xdr:rowOff>92055</xdr:rowOff>
    </xdr:from>
    <xdr:to>
      <xdr:col>20</xdr:col>
      <xdr:colOff>38100</xdr:colOff>
      <xdr:row>31</xdr:row>
      <xdr:rowOff>22205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3746500" y="523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29</xdr:row>
      <xdr:rowOff>38732</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3497795" y="5010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30</xdr:row>
      <xdr:rowOff>126269</xdr:rowOff>
    </xdr:from>
    <xdr:to>
      <xdr:col>15</xdr:col>
      <xdr:colOff>101600</xdr:colOff>
      <xdr:row>31</xdr:row>
      <xdr:rowOff>56419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2857500" y="5269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29</xdr:row>
      <xdr:rowOff>72946</xdr:rowOff>
    </xdr:from>
    <xdr:ext cx="599010"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2608795" y="5044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30</xdr:row>
      <xdr:rowOff>159065</xdr:rowOff>
    </xdr:from>
    <xdr:to>
      <xdr:col>10</xdr:col>
      <xdr:colOff>165100</xdr:colOff>
      <xdr:row>31</xdr:row>
      <xdr:rowOff>89215</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968500" y="530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29</xdr:row>
      <xdr:rowOff>105742</xdr:rowOff>
    </xdr:from>
    <xdr:ext cx="599010"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1719795" y="50777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124470</xdr:rowOff>
    </xdr:from>
    <xdr:to>
      <xdr:col>6</xdr:col>
      <xdr:colOff>38100</xdr:colOff>
      <xdr:row>32</xdr:row>
      <xdr:rowOff>54620</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079500" y="543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30</xdr:row>
      <xdr:rowOff>71147</xdr:rowOff>
    </xdr:from>
    <xdr:ext cx="599010"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830795" y="521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6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6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57</xdr:row>
      <xdr:rowOff>168927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物件費グラフ枠">
          <a:extLst>
            <a:ext uri="{FF2B5EF4-FFF2-40B4-BE49-F238E27FC236}">
              <a16:creationId xmlns:a16="http://schemas.microsoft.com/office/drawing/2014/main" id="{00000000-0008-0000-06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3711</xdr:rowOff>
    </xdr:from>
    <xdr:to>
      <xdr:col>24</xdr:col>
      <xdr:colOff>62865</xdr:colOff>
      <xdr:row>58</xdr:row>
      <xdr:rowOff>149110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flipV="1">
          <a:off x="4633595" y="8576211"/>
          <a:ext cx="1270" cy="15169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152937</xdr:rowOff>
    </xdr:from>
    <xdr:ext cx="534377" cy="259045"/>
    <xdr:sp macro="" textlink="">
      <xdr:nvSpPr>
        <xdr:cNvPr id="111" name="物件費最小値テキスト">
          <a:extLst>
            <a:ext uri="{FF2B5EF4-FFF2-40B4-BE49-F238E27FC236}">
              <a16:creationId xmlns:a16="http://schemas.microsoft.com/office/drawing/2014/main" id="{00000000-0008-0000-0600-00006F000000}"/>
            </a:ext>
          </a:extLst>
        </xdr:cNvPr>
        <xdr:cNvSpPr txBox="1"/>
      </xdr:nvSpPr>
      <xdr:spPr>
        <a:xfrm>
          <a:off x="4686300" y="10097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149110</xdr:rowOff>
    </xdr:from>
    <xdr:to>
      <xdr:col>24</xdr:col>
      <xdr:colOff>152400</xdr:colOff>
      <xdr:row>58</xdr:row>
      <xdr:rowOff>149110</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4546600" y="10093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121838</xdr:rowOff>
    </xdr:from>
    <xdr:ext cx="599010" cy="259045"/>
    <xdr:sp macro="" textlink="">
      <xdr:nvSpPr>
        <xdr:cNvPr id="113" name="物件費最大値テキスト">
          <a:extLst>
            <a:ext uri="{FF2B5EF4-FFF2-40B4-BE49-F238E27FC236}">
              <a16:creationId xmlns:a16="http://schemas.microsoft.com/office/drawing/2014/main" id="{00000000-0008-0000-0600-000071000000}"/>
            </a:ext>
          </a:extLst>
        </xdr:cNvPr>
        <xdr:cNvSpPr txBox="1"/>
      </xdr:nvSpPr>
      <xdr:spPr>
        <a:xfrm>
          <a:off x="4686300" y="8351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3711</xdr:rowOff>
    </xdr:from>
    <xdr:to>
      <xdr:col>24</xdr:col>
      <xdr:colOff>152400</xdr:colOff>
      <xdr:row>50</xdr:row>
      <xdr:rowOff>3711</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4546600" y="8576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53</xdr:row>
      <xdr:rowOff>169966</xdr:rowOff>
    </xdr:from>
    <xdr:to>
      <xdr:col>24</xdr:col>
      <xdr:colOff>63500</xdr:colOff>
      <xdr:row>54</xdr:row>
      <xdr:rowOff>42417</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3797300" y="9256816"/>
          <a:ext cx="838200" cy="43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158703</xdr:rowOff>
    </xdr:from>
    <xdr:ext cx="534377" cy="259045"/>
    <xdr:sp macro="" textlink="">
      <xdr:nvSpPr>
        <xdr:cNvPr id="116" name="物件費平均値テキスト">
          <a:extLst>
            <a:ext uri="{FF2B5EF4-FFF2-40B4-BE49-F238E27FC236}">
              <a16:creationId xmlns:a16="http://schemas.microsoft.com/office/drawing/2014/main" id="{00000000-0008-0000-0600-000074000000}"/>
            </a:ext>
          </a:extLst>
        </xdr:cNvPr>
        <xdr:cNvSpPr txBox="1"/>
      </xdr:nvSpPr>
      <xdr:spPr>
        <a:xfrm>
          <a:off x="4686300" y="95884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8826</xdr:rowOff>
    </xdr:from>
    <xdr:to>
      <xdr:col>24</xdr:col>
      <xdr:colOff>114300</xdr:colOff>
      <xdr:row>56</xdr:row>
      <xdr:rowOff>110426</xdr:rowOff>
    </xdr:to>
    <xdr:sp macro="" textlink="">
      <xdr:nvSpPr>
        <xdr:cNvPr id="117" name="フローチャート: 判断 116">
          <a:extLst>
            <a:ext uri="{FF2B5EF4-FFF2-40B4-BE49-F238E27FC236}">
              <a16:creationId xmlns:a16="http://schemas.microsoft.com/office/drawing/2014/main" id="{00000000-0008-0000-0600-000075000000}"/>
            </a:ext>
          </a:extLst>
        </xdr:cNvPr>
        <xdr:cNvSpPr/>
      </xdr:nvSpPr>
      <xdr:spPr>
        <a:xfrm>
          <a:off x="4584700" y="96100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42417</xdr:rowOff>
    </xdr:from>
    <xdr:to>
      <xdr:col>19</xdr:col>
      <xdr:colOff>177800</xdr:colOff>
      <xdr:row>54</xdr:row>
      <xdr:rowOff>128681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908300" y="9300717"/>
          <a:ext cx="889000" cy="86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2197</xdr:rowOff>
    </xdr:from>
    <xdr:to>
      <xdr:col>20</xdr:col>
      <xdr:colOff>38100</xdr:colOff>
      <xdr:row>56</xdr:row>
      <xdr:rowOff>103797</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3746500" y="9603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94924</xdr:rowOff>
    </xdr:from>
    <xdr:ext cx="534377"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3530111" y="96961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128681</xdr:rowOff>
    </xdr:from>
    <xdr:to>
      <xdr:col>15</xdr:col>
      <xdr:colOff>50800</xdr:colOff>
      <xdr:row>54</xdr:row>
      <xdr:rowOff>170469</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019300" y="9386981"/>
          <a:ext cx="889000" cy="41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74434</xdr:rowOff>
    </xdr:from>
    <xdr:to>
      <xdr:col>15</xdr:col>
      <xdr:colOff>101600</xdr:colOff>
      <xdr:row>57</xdr:row>
      <xdr:rowOff>4584</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2857500" y="967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167161</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2641111" y="9768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145964</xdr:rowOff>
    </xdr:from>
    <xdr:to>
      <xdr:col>10</xdr:col>
      <xdr:colOff>114300</xdr:colOff>
      <xdr:row>54</xdr:row>
      <xdr:rowOff>170469</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1130300" y="9404264"/>
          <a:ext cx="889000" cy="2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124031</xdr:rowOff>
    </xdr:from>
    <xdr:to>
      <xdr:col>10</xdr:col>
      <xdr:colOff>165100</xdr:colOff>
      <xdr:row>57</xdr:row>
      <xdr:rowOff>54181</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1968500" y="9725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45308</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1752111" y="9817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151372</xdr:rowOff>
    </xdr:from>
    <xdr:to>
      <xdr:col>6</xdr:col>
      <xdr:colOff>38100</xdr:colOff>
      <xdr:row>57</xdr:row>
      <xdr:rowOff>81522</xdr:rowOff>
    </xdr:to>
    <xdr:sp macro="" textlink="">
      <xdr:nvSpPr>
        <xdr:cNvPr id="127" name="フローチャート: 判断 126">
          <a:extLst>
            <a:ext uri="{FF2B5EF4-FFF2-40B4-BE49-F238E27FC236}">
              <a16:creationId xmlns:a16="http://schemas.microsoft.com/office/drawing/2014/main" id="{00000000-0008-0000-0600-00007F000000}"/>
            </a:ext>
          </a:extLst>
        </xdr:cNvPr>
        <xdr:cNvSpPr/>
      </xdr:nvSpPr>
      <xdr:spPr>
        <a:xfrm>
          <a:off x="1079500" y="975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72649</xdr:rowOff>
    </xdr:from>
    <xdr:ext cx="534377"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863111" y="9845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53</xdr:row>
      <xdr:rowOff>119166</xdr:rowOff>
    </xdr:from>
    <xdr:to>
      <xdr:col>24</xdr:col>
      <xdr:colOff>114300</xdr:colOff>
      <xdr:row>54</xdr:row>
      <xdr:rowOff>49316</xdr:rowOff>
    </xdr:to>
    <xdr:sp macro="" textlink="">
      <xdr:nvSpPr>
        <xdr:cNvPr id="134" name="楕円 133">
          <a:extLst>
            <a:ext uri="{FF2B5EF4-FFF2-40B4-BE49-F238E27FC236}">
              <a16:creationId xmlns:a16="http://schemas.microsoft.com/office/drawing/2014/main" id="{00000000-0008-0000-0600-000086000000}"/>
            </a:ext>
          </a:extLst>
        </xdr:cNvPr>
        <xdr:cNvSpPr/>
      </xdr:nvSpPr>
      <xdr:spPr>
        <a:xfrm>
          <a:off x="4584700" y="9206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142043</xdr:rowOff>
    </xdr:from>
    <xdr:ext cx="599010" cy="259045"/>
    <xdr:sp macro="" textlink="">
      <xdr:nvSpPr>
        <xdr:cNvPr id="135" name="物件費該当値テキスト">
          <a:extLst>
            <a:ext uri="{FF2B5EF4-FFF2-40B4-BE49-F238E27FC236}">
              <a16:creationId xmlns:a16="http://schemas.microsoft.com/office/drawing/2014/main" id="{00000000-0008-0000-0600-000087000000}"/>
            </a:ext>
          </a:extLst>
        </xdr:cNvPr>
        <xdr:cNvSpPr txBox="1"/>
      </xdr:nvSpPr>
      <xdr:spPr>
        <a:xfrm>
          <a:off x="4686300" y="90574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53</xdr:row>
      <xdr:rowOff>163067</xdr:rowOff>
    </xdr:from>
    <xdr:to>
      <xdr:col>20</xdr:col>
      <xdr:colOff>38100</xdr:colOff>
      <xdr:row>54</xdr:row>
      <xdr:rowOff>93217</xdr:rowOff>
    </xdr:to>
    <xdr:sp macro="" textlink="">
      <xdr:nvSpPr>
        <xdr:cNvPr id="136" name="楕円 135">
          <a:extLst>
            <a:ext uri="{FF2B5EF4-FFF2-40B4-BE49-F238E27FC236}">
              <a16:creationId xmlns:a16="http://schemas.microsoft.com/office/drawing/2014/main" id="{00000000-0008-0000-0600-000088000000}"/>
            </a:ext>
          </a:extLst>
        </xdr:cNvPr>
        <xdr:cNvSpPr/>
      </xdr:nvSpPr>
      <xdr:spPr>
        <a:xfrm>
          <a:off x="3746500" y="9249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52</xdr:row>
      <xdr:rowOff>109744</xdr:rowOff>
    </xdr:from>
    <xdr:ext cx="59901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497795" y="90251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77881</xdr:rowOff>
    </xdr:from>
    <xdr:to>
      <xdr:col>15</xdr:col>
      <xdr:colOff>101600</xdr:colOff>
      <xdr:row>55</xdr:row>
      <xdr:rowOff>8031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2857500" y="933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53</xdr:row>
      <xdr:rowOff>24558</xdr:rowOff>
    </xdr:from>
    <xdr:ext cx="59901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2608795" y="9111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119669</xdr:rowOff>
    </xdr:from>
    <xdr:to>
      <xdr:col>10</xdr:col>
      <xdr:colOff>165100</xdr:colOff>
      <xdr:row>55</xdr:row>
      <xdr:rowOff>49819</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1968500" y="9377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53</xdr:row>
      <xdr:rowOff>66346</xdr:rowOff>
    </xdr:from>
    <xdr:ext cx="599010"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1719795" y="9153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54</xdr:row>
      <xdr:rowOff>95164</xdr:rowOff>
    </xdr:from>
    <xdr:to>
      <xdr:col>6</xdr:col>
      <xdr:colOff>38100</xdr:colOff>
      <xdr:row>55</xdr:row>
      <xdr:rowOff>25314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1079500" y="93534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41841</xdr:rowOff>
    </xdr:from>
    <xdr:ext cx="599010"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830795" y="9128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7" name="テキスト ボックス 156">
          <a:extLst>
            <a:ext uri="{FF2B5EF4-FFF2-40B4-BE49-F238E27FC236}">
              <a16:creationId xmlns:a16="http://schemas.microsoft.com/office/drawing/2014/main" id="{00000000-0008-0000-0600-00009D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99626</xdr:rowOff>
    </xdr:from>
    <xdr:to>
      <xdr:col>24</xdr:col>
      <xdr:colOff>62865</xdr:colOff>
      <xdr:row>78</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flipV="1">
          <a:off x="4633595" y="12101126"/>
          <a:ext cx="1270" cy="14116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143527</xdr:rowOff>
    </xdr:from>
    <xdr:ext cx="249299" cy="259045"/>
    <xdr:sp macro="" textlink="">
      <xdr:nvSpPr>
        <xdr:cNvPr id="166" name="維持補修費最小値テキスト">
          <a:extLst>
            <a:ext uri="{FF2B5EF4-FFF2-40B4-BE49-F238E27FC236}">
              <a16:creationId xmlns:a16="http://schemas.microsoft.com/office/drawing/2014/main" id="{00000000-0008-0000-0600-0000A6000000}"/>
            </a:ext>
          </a:extLst>
        </xdr:cNvPr>
        <xdr:cNvSpPr txBox="1"/>
      </xdr:nvSpPr>
      <xdr:spPr>
        <a:xfrm>
          <a:off x="4686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139700</xdr:rowOff>
    </xdr:from>
    <xdr:to>
      <xdr:col>24</xdr:col>
      <xdr:colOff>152400</xdr:colOff>
      <xdr:row>78</xdr:row>
      <xdr:rowOff>139700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4546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46303</xdr:rowOff>
    </xdr:from>
    <xdr:ext cx="534377" cy="259045"/>
    <xdr:sp macro="" textlink="">
      <xdr:nvSpPr>
        <xdr:cNvPr id="168" name="維持補修費最大値テキスト">
          <a:extLst>
            <a:ext uri="{FF2B5EF4-FFF2-40B4-BE49-F238E27FC236}">
              <a16:creationId xmlns:a16="http://schemas.microsoft.com/office/drawing/2014/main" id="{00000000-0008-0000-0600-0000A8000000}"/>
            </a:ext>
          </a:extLst>
        </xdr:cNvPr>
        <xdr:cNvSpPr txBox="1"/>
      </xdr:nvSpPr>
      <xdr:spPr>
        <a:xfrm>
          <a:off x="4686300" y="11876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99626</xdr:rowOff>
    </xdr:from>
    <xdr:to>
      <xdr:col>24</xdr:col>
      <xdr:colOff>152400</xdr:colOff>
      <xdr:row>70</xdr:row>
      <xdr:rowOff>99626</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4546600" y="121011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2905</xdr:rowOff>
    </xdr:from>
    <xdr:to>
      <xdr:col>24</xdr:col>
      <xdr:colOff>63500</xdr:colOff>
      <xdr:row>77</xdr:row>
      <xdr:rowOff>65793</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3797300" y="13204555"/>
          <a:ext cx="838200" cy="6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39141</xdr:rowOff>
    </xdr:from>
    <xdr:ext cx="469744" cy="259045"/>
    <xdr:sp macro="" textlink="">
      <xdr:nvSpPr>
        <xdr:cNvPr id="171" name="維持補修費平均値テキスト">
          <a:extLst>
            <a:ext uri="{FF2B5EF4-FFF2-40B4-BE49-F238E27FC236}">
              <a16:creationId xmlns:a16="http://schemas.microsoft.com/office/drawing/2014/main" id="{00000000-0008-0000-0600-0000AB000000}"/>
            </a:ext>
          </a:extLst>
        </xdr:cNvPr>
        <xdr:cNvSpPr txBox="1"/>
      </xdr:nvSpPr>
      <xdr:spPr>
        <a:xfrm>
          <a:off x="4686300" y="132407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60714</xdr:rowOff>
    </xdr:from>
    <xdr:to>
      <xdr:col>24</xdr:col>
      <xdr:colOff>114300</xdr:colOff>
      <xdr:row>77</xdr:row>
      <xdr:rowOff>162314</xdr:rowOff>
    </xdr:to>
    <xdr:sp macro="" textlink="">
      <xdr:nvSpPr>
        <xdr:cNvPr id="172" name="フローチャート: 判断 171">
          <a:extLst>
            <a:ext uri="{FF2B5EF4-FFF2-40B4-BE49-F238E27FC236}">
              <a16:creationId xmlns:a16="http://schemas.microsoft.com/office/drawing/2014/main" id="{00000000-0008-0000-0600-0000AC000000}"/>
            </a:ext>
          </a:extLst>
        </xdr:cNvPr>
        <xdr:cNvSpPr/>
      </xdr:nvSpPr>
      <xdr:spPr>
        <a:xfrm>
          <a:off x="4584700" y="13262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65793</xdr:rowOff>
    </xdr:from>
    <xdr:to>
      <xdr:col>19</xdr:col>
      <xdr:colOff>177800</xdr:colOff>
      <xdr:row>77</xdr:row>
      <xdr:rowOff>81178</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908300" y="13267443"/>
          <a:ext cx="889000" cy="15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65080</xdr:rowOff>
    </xdr:from>
    <xdr:to>
      <xdr:col>20</xdr:col>
      <xdr:colOff>38100</xdr:colOff>
      <xdr:row>77</xdr:row>
      <xdr:rowOff>166680</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3746500" y="1326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157807</xdr:rowOff>
    </xdr:from>
    <xdr:ext cx="469744"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3562428" y="1335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81178</xdr:rowOff>
    </xdr:from>
    <xdr:to>
      <xdr:col>15</xdr:col>
      <xdr:colOff>50800</xdr:colOff>
      <xdr:row>77</xdr:row>
      <xdr:rowOff>83305</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flipV="1">
          <a:off x="2019300" y="13282828"/>
          <a:ext cx="889000" cy="2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63571</xdr:rowOff>
    </xdr:from>
    <xdr:to>
      <xdr:col>15</xdr:col>
      <xdr:colOff>101600</xdr:colOff>
      <xdr:row>77</xdr:row>
      <xdr:rowOff>165171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2857500" y="13265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156298</xdr:rowOff>
    </xdr:from>
    <xdr:ext cx="469744"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2673428" y="13357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83305</xdr:rowOff>
    </xdr:from>
    <xdr:to>
      <xdr:col>10</xdr:col>
      <xdr:colOff>114300</xdr:colOff>
      <xdr:row>77</xdr:row>
      <xdr:rowOff>115605</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1130300" y="13284955"/>
          <a:ext cx="889000" cy="32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76716</xdr:rowOff>
    </xdr:from>
    <xdr:to>
      <xdr:col>10</xdr:col>
      <xdr:colOff>165100</xdr:colOff>
      <xdr:row>78</xdr:row>
      <xdr:rowOff>6866</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1968500" y="132783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169443</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1784428" y="13371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113178</xdr:rowOff>
    </xdr:from>
    <xdr:to>
      <xdr:col>6</xdr:col>
      <xdr:colOff>38100</xdr:colOff>
      <xdr:row>78</xdr:row>
      <xdr:rowOff>43328</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1079500" y="133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34455</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895428" y="1340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123555</xdr:rowOff>
    </xdr:from>
    <xdr:to>
      <xdr:col>24</xdr:col>
      <xdr:colOff>114300</xdr:colOff>
      <xdr:row>77</xdr:row>
      <xdr:rowOff>53705</xdr:rowOff>
    </xdr:to>
    <xdr:sp macro="" textlink="">
      <xdr:nvSpPr>
        <xdr:cNvPr id="189" name="楕円 188">
          <a:extLst>
            <a:ext uri="{FF2B5EF4-FFF2-40B4-BE49-F238E27FC236}">
              <a16:creationId xmlns:a16="http://schemas.microsoft.com/office/drawing/2014/main" id="{00000000-0008-0000-0600-0000BD000000}"/>
            </a:ext>
          </a:extLst>
        </xdr:cNvPr>
        <xdr:cNvSpPr/>
      </xdr:nvSpPr>
      <xdr:spPr>
        <a:xfrm>
          <a:off x="4584700" y="13153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146432</xdr:rowOff>
    </xdr:from>
    <xdr:ext cx="534377" cy="259045"/>
    <xdr:sp macro="" textlink="">
      <xdr:nvSpPr>
        <xdr:cNvPr id="190" name="維持補修費該当値テキスト">
          <a:extLst>
            <a:ext uri="{FF2B5EF4-FFF2-40B4-BE49-F238E27FC236}">
              <a16:creationId xmlns:a16="http://schemas.microsoft.com/office/drawing/2014/main" id="{00000000-0008-0000-0600-0000BE000000}"/>
            </a:ext>
          </a:extLst>
        </xdr:cNvPr>
        <xdr:cNvSpPr txBox="1"/>
      </xdr:nvSpPr>
      <xdr:spPr>
        <a:xfrm>
          <a:off x="4686300" y="130051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14993</xdr:rowOff>
    </xdr:from>
    <xdr:to>
      <xdr:col>20</xdr:col>
      <xdr:colOff>38100</xdr:colOff>
      <xdr:row>77</xdr:row>
      <xdr:rowOff>116593</xdr:rowOff>
    </xdr:to>
    <xdr:sp macro="" textlink="">
      <xdr:nvSpPr>
        <xdr:cNvPr id="191" name="楕円 190">
          <a:extLst>
            <a:ext uri="{FF2B5EF4-FFF2-40B4-BE49-F238E27FC236}">
              <a16:creationId xmlns:a16="http://schemas.microsoft.com/office/drawing/2014/main" id="{00000000-0008-0000-0600-0000BF000000}"/>
            </a:ext>
          </a:extLst>
        </xdr:cNvPr>
        <xdr:cNvSpPr/>
      </xdr:nvSpPr>
      <xdr:spPr>
        <a:xfrm>
          <a:off x="3746500" y="132166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133120</xdr:rowOff>
    </xdr:from>
    <xdr:ext cx="534377"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3530111" y="1299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30378</xdr:rowOff>
    </xdr:from>
    <xdr:to>
      <xdr:col>15</xdr:col>
      <xdr:colOff>101600</xdr:colOff>
      <xdr:row>77</xdr:row>
      <xdr:rowOff>131978</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2857500" y="13232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148505</xdr:rowOff>
    </xdr:from>
    <xdr:ext cx="534377"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641111" y="130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32505</xdr:rowOff>
    </xdr:from>
    <xdr:to>
      <xdr:col>10</xdr:col>
      <xdr:colOff>165100</xdr:colOff>
      <xdr:row>77</xdr:row>
      <xdr:rowOff>134105</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1968500" y="13234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75</xdr:row>
      <xdr:rowOff>150632</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784428" y="1300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64805</xdr:rowOff>
    </xdr:from>
    <xdr:to>
      <xdr:col>6</xdr:col>
      <xdr:colOff>38100</xdr:colOff>
      <xdr:row>77</xdr:row>
      <xdr:rowOff>166405</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1079500" y="13266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11482</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895428" y="13041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173,408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id="{00000000-0008-0000-06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id="{00000000-0008-0000-06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扶助費グラフ枠">
          <a:extLst>
            <a:ext uri="{FF2B5EF4-FFF2-40B4-BE49-F238E27FC236}">
              <a16:creationId xmlns:a16="http://schemas.microsoft.com/office/drawing/2014/main" id="{00000000-0008-0000-06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158859</xdr:rowOff>
    </xdr:from>
    <xdr:to>
      <xdr:col>24</xdr:col>
      <xdr:colOff>62865</xdr:colOff>
      <xdr:row>98</xdr:row>
      <xdr:rowOff>167904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flipV="1">
          <a:off x="4633595" y="15589359"/>
          <a:ext cx="1270" cy="138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281</xdr:rowOff>
    </xdr:from>
    <xdr:ext cx="534377" cy="259045"/>
    <xdr:sp macro="" textlink="">
      <xdr:nvSpPr>
        <xdr:cNvPr id="226" name="扶助費最小値テキスト">
          <a:extLst>
            <a:ext uri="{FF2B5EF4-FFF2-40B4-BE49-F238E27FC236}">
              <a16:creationId xmlns:a16="http://schemas.microsoft.com/office/drawing/2014/main" id="{00000000-0008-0000-0600-0000E2000000}"/>
            </a:ext>
          </a:extLst>
        </xdr:cNvPr>
        <xdr:cNvSpPr txBox="1"/>
      </xdr:nvSpPr>
      <xdr:spPr>
        <a:xfrm>
          <a:off x="4686300" y="16973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167904</xdr:rowOff>
    </xdr:from>
    <xdr:to>
      <xdr:col>24</xdr:col>
      <xdr:colOff>152400</xdr:colOff>
      <xdr:row>98</xdr:row>
      <xdr:rowOff>167904</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4546600" y="16970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105536</xdr:rowOff>
    </xdr:from>
    <xdr:ext cx="599010" cy="259045"/>
    <xdr:sp macro="" textlink="">
      <xdr:nvSpPr>
        <xdr:cNvPr id="228" name="扶助費最大値テキスト">
          <a:extLst>
            <a:ext uri="{FF2B5EF4-FFF2-40B4-BE49-F238E27FC236}">
              <a16:creationId xmlns:a16="http://schemas.microsoft.com/office/drawing/2014/main" id="{00000000-0008-0000-0600-0000E4000000}"/>
            </a:ext>
          </a:extLst>
        </xdr:cNvPr>
        <xdr:cNvSpPr txBox="1"/>
      </xdr:nvSpPr>
      <xdr:spPr>
        <a:xfrm>
          <a:off x="4686300" y="153645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166,240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158859</xdr:rowOff>
    </xdr:from>
    <xdr:to>
      <xdr:col>24</xdr:col>
      <xdr:colOff>152400</xdr:colOff>
      <xdr:row>90</xdr:row>
      <xdr:rowOff>158859</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5589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104767</xdr:rowOff>
    </xdr:from>
    <xdr:to>
      <xdr:col>24</xdr:col>
      <xdr:colOff>63500</xdr:colOff>
      <xdr:row>95</xdr:row>
      <xdr:rowOff>12010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flipV="1">
          <a:off x="3797300" y="16221067"/>
          <a:ext cx="838200" cy="786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5464</xdr:rowOff>
    </xdr:from>
    <xdr:ext cx="534377" cy="259045"/>
    <xdr:sp macro="" textlink="">
      <xdr:nvSpPr>
        <xdr:cNvPr id="231" name="扶助費平均値テキスト">
          <a:extLst>
            <a:ext uri="{FF2B5EF4-FFF2-40B4-BE49-F238E27FC236}">
              <a16:creationId xmlns:a16="http://schemas.microsoft.com/office/drawing/2014/main" id="{00000000-0008-0000-0600-0000E7000000}"/>
            </a:ext>
          </a:extLst>
        </xdr:cNvPr>
        <xdr:cNvSpPr txBox="1"/>
      </xdr:nvSpPr>
      <xdr:spPr>
        <a:xfrm>
          <a:off x="4686300" y="162932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27037</xdr:rowOff>
    </xdr:from>
    <xdr:to>
      <xdr:col>24</xdr:col>
      <xdr:colOff>114300</xdr:colOff>
      <xdr:row>95</xdr:row>
      <xdr:rowOff>128637</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4584700" y="16314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12010</xdr:rowOff>
    </xdr:from>
    <xdr:to>
      <xdr:col>19</xdr:col>
      <xdr:colOff>177800</xdr:colOff>
      <xdr:row>97</xdr:row>
      <xdr:rowOff>2387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2908300" y="16299760"/>
          <a:ext cx="889000" cy="333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121514</xdr:rowOff>
    </xdr:from>
    <xdr:to>
      <xdr:col>20</xdr:col>
      <xdr:colOff>38100</xdr:colOff>
      <xdr:row>96</xdr:row>
      <xdr:rowOff>51664</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3746500" y="164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42791</xdr:rowOff>
    </xdr:from>
    <xdr:ext cx="534377" cy="259045"/>
    <xdr:sp macro="" textlink="">
      <xdr:nvSpPr>
        <xdr:cNvPr id="235" name="テキスト ボックス 234">
          <a:extLst>
            <a:ext uri="{FF2B5EF4-FFF2-40B4-BE49-F238E27FC236}">
              <a16:creationId xmlns:a16="http://schemas.microsoft.com/office/drawing/2014/main" id="{00000000-0008-0000-0600-0000EB000000}"/>
            </a:ext>
          </a:extLst>
        </xdr:cNvPr>
        <xdr:cNvSpPr txBox="1"/>
      </xdr:nvSpPr>
      <xdr:spPr>
        <a:xfrm>
          <a:off x="3530111" y="16501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2387</xdr:rowOff>
    </xdr:from>
    <xdr:to>
      <xdr:col>15</xdr:col>
      <xdr:colOff>50800</xdr:colOff>
      <xdr:row>97</xdr:row>
      <xdr:rowOff>20904</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019300" y="16633037"/>
          <a:ext cx="889000" cy="18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19134</xdr:rowOff>
    </xdr:from>
    <xdr:to>
      <xdr:col>15</xdr:col>
      <xdr:colOff>101600</xdr:colOff>
      <xdr:row>95</xdr:row>
      <xdr:rowOff>120734</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2857500" y="16306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137261</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2641111" y="16082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26195</xdr:rowOff>
    </xdr:from>
    <xdr:to>
      <xdr:col>10</xdr:col>
      <xdr:colOff>114300</xdr:colOff>
      <xdr:row>97</xdr:row>
      <xdr:rowOff>20904</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1130300" y="16485395"/>
          <a:ext cx="889000" cy="166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104380</xdr:rowOff>
    </xdr:from>
    <xdr:to>
      <xdr:col>10</xdr:col>
      <xdr:colOff>165100</xdr:colOff>
      <xdr:row>97</xdr:row>
      <xdr:rowOff>34530</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1968500" y="1656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51057</xdr:rowOff>
    </xdr:from>
    <xdr:ext cx="534377"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1752111" y="16338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101614</xdr:rowOff>
    </xdr:from>
    <xdr:to>
      <xdr:col>6</xdr:col>
      <xdr:colOff>38100</xdr:colOff>
      <xdr:row>97</xdr:row>
      <xdr:rowOff>31764</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079500" y="16560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22891</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863111" y="16653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53967</xdr:rowOff>
    </xdr:from>
    <xdr:to>
      <xdr:col>24</xdr:col>
      <xdr:colOff>114300</xdr:colOff>
      <xdr:row>94</xdr:row>
      <xdr:rowOff>155567</xdr:rowOff>
    </xdr:to>
    <xdr:sp macro="" textlink="">
      <xdr:nvSpPr>
        <xdr:cNvPr id="249" name="楕円 248">
          <a:extLst>
            <a:ext uri="{FF2B5EF4-FFF2-40B4-BE49-F238E27FC236}">
              <a16:creationId xmlns:a16="http://schemas.microsoft.com/office/drawing/2014/main" id="{00000000-0008-0000-0600-0000F9000000}"/>
            </a:ext>
          </a:extLst>
        </xdr:cNvPr>
        <xdr:cNvSpPr/>
      </xdr:nvSpPr>
      <xdr:spPr>
        <a:xfrm>
          <a:off x="4584700" y="16170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76844</xdr:rowOff>
    </xdr:from>
    <xdr:ext cx="599010" cy="259045"/>
    <xdr:sp macro="" textlink="">
      <xdr:nvSpPr>
        <xdr:cNvPr id="250" name="扶助費該当値テキスト">
          <a:extLst>
            <a:ext uri="{FF2B5EF4-FFF2-40B4-BE49-F238E27FC236}">
              <a16:creationId xmlns:a16="http://schemas.microsoft.com/office/drawing/2014/main" id="{00000000-0008-0000-0600-0000FA000000}"/>
            </a:ext>
          </a:extLst>
        </xdr:cNvPr>
        <xdr:cNvSpPr txBox="1"/>
      </xdr:nvSpPr>
      <xdr:spPr>
        <a:xfrm>
          <a:off x="4686300" y="16021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132660</xdr:rowOff>
    </xdr:from>
    <xdr:to>
      <xdr:col>20</xdr:col>
      <xdr:colOff>38100</xdr:colOff>
      <xdr:row>95</xdr:row>
      <xdr:rowOff>62810</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3746500" y="16248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93</xdr:row>
      <xdr:rowOff>79337</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3497795" y="16024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123037</xdr:rowOff>
    </xdr:from>
    <xdr:to>
      <xdr:col>15</xdr:col>
      <xdr:colOff>101600</xdr:colOff>
      <xdr:row>97</xdr:row>
      <xdr:rowOff>53187</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2857500" y="16582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44314</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641111" y="166749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141554</xdr:rowOff>
    </xdr:from>
    <xdr:to>
      <xdr:col>10</xdr:col>
      <xdr:colOff>165100</xdr:colOff>
      <xdr:row>97</xdr:row>
      <xdr:rowOff>71704</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1968500" y="1660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62831</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752111" y="1669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146845</xdr:rowOff>
    </xdr:from>
    <xdr:to>
      <xdr:col>6</xdr:col>
      <xdr:colOff>38100</xdr:colOff>
      <xdr:row>96</xdr:row>
      <xdr:rowOff>76995</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079500" y="16434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93522</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863111" y="1620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補助費等グラフ枠">
          <a:extLst>
            <a:ext uri="{FF2B5EF4-FFF2-40B4-BE49-F238E27FC236}">
              <a16:creationId xmlns:a16="http://schemas.microsoft.com/office/drawing/2014/main" id="{00000000-0008-0000-06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18368</xdr:rowOff>
    </xdr:from>
    <xdr:to>
      <xdr:col>54</xdr:col>
      <xdr:colOff>189865</xdr:colOff>
      <xdr:row>37</xdr:row>
      <xdr:rowOff>129299</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flipV="1">
          <a:off x="10475595" y="5504768"/>
          <a:ext cx="1270" cy="968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133126</xdr:rowOff>
    </xdr:from>
    <xdr:ext cx="534377" cy="259045"/>
    <xdr:sp macro="" textlink="">
      <xdr:nvSpPr>
        <xdr:cNvPr id="281" name="補助費等最小値テキスト">
          <a:extLst>
            <a:ext uri="{FF2B5EF4-FFF2-40B4-BE49-F238E27FC236}">
              <a16:creationId xmlns:a16="http://schemas.microsoft.com/office/drawing/2014/main" id="{00000000-0008-0000-0600-000019010000}"/>
            </a:ext>
          </a:extLst>
        </xdr:cNvPr>
        <xdr:cNvSpPr txBox="1"/>
      </xdr:nvSpPr>
      <xdr:spPr>
        <a:xfrm>
          <a:off x="10528300" y="647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39,775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129299</xdr:rowOff>
    </xdr:from>
    <xdr:to>
      <xdr:col>55</xdr:col>
      <xdr:colOff>88900</xdr:colOff>
      <xdr:row>37</xdr:row>
      <xdr:rowOff>129299</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6472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136495</xdr:rowOff>
    </xdr:from>
    <xdr:ext cx="599010" cy="259045"/>
    <xdr:sp macro="" textlink="">
      <xdr:nvSpPr>
        <xdr:cNvPr id="283" name="補助費等最大値テキスト">
          <a:extLst>
            <a:ext uri="{FF2B5EF4-FFF2-40B4-BE49-F238E27FC236}">
              <a16:creationId xmlns:a16="http://schemas.microsoft.com/office/drawing/2014/main" id="{00000000-0008-0000-0600-00001B010000}"/>
            </a:ext>
          </a:extLst>
        </xdr:cNvPr>
        <xdr:cNvSpPr txBox="1"/>
      </xdr:nvSpPr>
      <xdr:spPr>
        <a:xfrm>
          <a:off x="10528300" y="52799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251,538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18368</xdr:rowOff>
    </xdr:from>
    <xdr:to>
      <xdr:col>55</xdr:col>
      <xdr:colOff>88900</xdr:colOff>
      <xdr:row>32</xdr:row>
      <xdr:rowOff>18368</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10388600" y="5504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69319</xdr:rowOff>
    </xdr:from>
    <xdr:to>
      <xdr:col>55</xdr:col>
      <xdr:colOff>0</xdr:colOff>
      <xdr:row>34</xdr:row>
      <xdr:rowOff>77146</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9639300" y="5898619"/>
          <a:ext cx="838200" cy="7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137539</xdr:rowOff>
    </xdr:from>
    <xdr:ext cx="534377" cy="259045"/>
    <xdr:sp macro="" textlink="">
      <xdr:nvSpPr>
        <xdr:cNvPr id="286" name="補助費等平均値テキスト">
          <a:extLst>
            <a:ext uri="{FF2B5EF4-FFF2-40B4-BE49-F238E27FC236}">
              <a16:creationId xmlns:a16="http://schemas.microsoft.com/office/drawing/2014/main" id="{00000000-0008-0000-0600-00001E010000}"/>
            </a:ext>
          </a:extLst>
        </xdr:cNvPr>
        <xdr:cNvSpPr txBox="1"/>
      </xdr:nvSpPr>
      <xdr:spPr>
        <a:xfrm>
          <a:off x="10528300" y="61382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159112</xdr:rowOff>
    </xdr:from>
    <xdr:to>
      <xdr:col>55</xdr:col>
      <xdr:colOff>50800</xdr:colOff>
      <xdr:row>36</xdr:row>
      <xdr:rowOff>89262</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10426700" y="6159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33</xdr:row>
      <xdr:rowOff>98739</xdr:rowOff>
    </xdr:from>
    <xdr:to>
      <xdr:col>50</xdr:col>
      <xdr:colOff>114300</xdr:colOff>
      <xdr:row>34</xdr:row>
      <xdr:rowOff>69319</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8750300" y="5756589"/>
          <a:ext cx="889000" cy="142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161361</xdr:rowOff>
    </xdr:from>
    <xdr:to>
      <xdr:col>50</xdr:col>
      <xdr:colOff>165100</xdr:colOff>
      <xdr:row>36</xdr:row>
      <xdr:rowOff>91511</xdr:rowOff>
    </xdr:to>
    <xdr:sp macro="" textlink="">
      <xdr:nvSpPr>
        <xdr:cNvPr id="289" name="フローチャート: 判断 288">
          <a:extLst>
            <a:ext uri="{FF2B5EF4-FFF2-40B4-BE49-F238E27FC236}">
              <a16:creationId xmlns:a16="http://schemas.microsoft.com/office/drawing/2014/main" id="{00000000-0008-0000-0600-000021010000}"/>
            </a:ext>
          </a:extLst>
        </xdr:cNvPr>
        <xdr:cNvSpPr/>
      </xdr:nvSpPr>
      <xdr:spPr>
        <a:xfrm>
          <a:off x="9588500" y="6162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82638</xdr:rowOff>
    </xdr:from>
    <xdr:ext cx="534377"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9372111" y="6254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31</xdr:row>
      <xdr:rowOff>127260</xdr:rowOff>
    </xdr:from>
    <xdr:to>
      <xdr:col>45</xdr:col>
      <xdr:colOff>177800</xdr:colOff>
      <xdr:row>33</xdr:row>
      <xdr:rowOff>98739</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7861300" y="5442210"/>
          <a:ext cx="889000" cy="31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34589</xdr:rowOff>
    </xdr:from>
    <xdr:to>
      <xdr:col>46</xdr:col>
      <xdr:colOff>38100</xdr:colOff>
      <xdr:row>36</xdr:row>
      <xdr:rowOff>136189</xdr:rowOff>
    </xdr:to>
    <xdr:sp macro="" textlink="">
      <xdr:nvSpPr>
        <xdr:cNvPr id="292" name="フローチャート: 判断 291">
          <a:extLst>
            <a:ext uri="{FF2B5EF4-FFF2-40B4-BE49-F238E27FC236}">
              <a16:creationId xmlns:a16="http://schemas.microsoft.com/office/drawing/2014/main" id="{00000000-0008-0000-0600-000024010000}"/>
            </a:ext>
          </a:extLst>
        </xdr:cNvPr>
        <xdr:cNvSpPr/>
      </xdr:nvSpPr>
      <xdr:spPr>
        <a:xfrm>
          <a:off x="8699500" y="6206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36</xdr:row>
      <xdr:rowOff>127316</xdr:rowOff>
    </xdr:from>
    <xdr:ext cx="534377" cy="259045"/>
    <xdr:sp macro="" textlink="">
      <xdr:nvSpPr>
        <xdr:cNvPr id="293" name="テキスト ボックス 292">
          <a:extLst>
            <a:ext uri="{FF2B5EF4-FFF2-40B4-BE49-F238E27FC236}">
              <a16:creationId xmlns:a16="http://schemas.microsoft.com/office/drawing/2014/main" id="{00000000-0008-0000-0600-000025010000}"/>
            </a:ext>
          </a:extLst>
        </xdr:cNvPr>
        <xdr:cNvSpPr txBox="1"/>
      </xdr:nvSpPr>
      <xdr:spPr>
        <a:xfrm>
          <a:off x="8483111" y="6299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31</xdr:row>
      <xdr:rowOff>127260</xdr:rowOff>
    </xdr:from>
    <xdr:to>
      <xdr:col>41</xdr:col>
      <xdr:colOff>50800</xdr:colOff>
      <xdr:row>35</xdr:row>
      <xdr:rowOff>113736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6972300" y="5442210"/>
          <a:ext cx="889000" cy="672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33</xdr:row>
      <xdr:rowOff>75673</xdr:rowOff>
    </xdr:from>
    <xdr:to>
      <xdr:col>41</xdr:col>
      <xdr:colOff>101600</xdr:colOff>
      <xdr:row>34</xdr:row>
      <xdr:rowOff>5823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7810500" y="5733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168400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7561795" y="5826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111111</xdr:rowOff>
    </xdr:from>
    <xdr:to>
      <xdr:col>36</xdr:col>
      <xdr:colOff>165100</xdr:colOff>
      <xdr:row>37</xdr:row>
      <xdr:rowOff>41261</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6921500" y="628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32388</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6705111" y="6376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26346</xdr:rowOff>
    </xdr:from>
    <xdr:to>
      <xdr:col>55</xdr:col>
      <xdr:colOff>50800</xdr:colOff>
      <xdr:row>34</xdr:row>
      <xdr:rowOff>127946</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10426700" y="585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33</xdr:row>
      <xdr:rowOff>49223</xdr:rowOff>
    </xdr:from>
    <xdr:ext cx="599010" cy="259045"/>
    <xdr:sp macro="" textlink="">
      <xdr:nvSpPr>
        <xdr:cNvPr id="305" name="補助費等該当値テキスト">
          <a:extLst>
            <a:ext uri="{FF2B5EF4-FFF2-40B4-BE49-F238E27FC236}">
              <a16:creationId xmlns:a16="http://schemas.microsoft.com/office/drawing/2014/main" id="{00000000-0008-0000-0600-000031010000}"/>
            </a:ext>
          </a:extLst>
        </xdr:cNvPr>
        <xdr:cNvSpPr txBox="1"/>
      </xdr:nvSpPr>
      <xdr:spPr>
        <a:xfrm>
          <a:off x="10528300" y="57070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163,682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34</xdr:row>
      <xdr:rowOff>18519</xdr:rowOff>
    </xdr:from>
    <xdr:to>
      <xdr:col>50</xdr:col>
      <xdr:colOff>165100</xdr:colOff>
      <xdr:row>34</xdr:row>
      <xdr:rowOff>120119</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9588500" y="584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32</xdr:row>
      <xdr:rowOff>136646</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339795" y="56230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33</xdr:row>
      <xdr:rowOff>47939</xdr:rowOff>
    </xdr:from>
    <xdr:to>
      <xdr:col>46</xdr:col>
      <xdr:colOff>38100</xdr:colOff>
      <xdr:row>33</xdr:row>
      <xdr:rowOff>149539</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8699500" y="5705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31</xdr:row>
      <xdr:rowOff>166066</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450795" y="54810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31</xdr:row>
      <xdr:rowOff>76460</xdr:rowOff>
    </xdr:from>
    <xdr:to>
      <xdr:col>41</xdr:col>
      <xdr:colOff>101600</xdr:colOff>
      <xdr:row>32</xdr:row>
      <xdr:rowOff>6610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7810500" y="5391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23137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7561795" y="5166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62936</xdr:rowOff>
    </xdr:from>
    <xdr:to>
      <xdr:col>36</xdr:col>
      <xdr:colOff>165100</xdr:colOff>
      <xdr:row>35</xdr:row>
      <xdr:rowOff>164536</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6921500" y="606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9613</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672795" y="583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80,487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50</xdr:row>
      <xdr:rowOff>111777</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8684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2" name="普通建設事業費グラフ枠">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118618</xdr:rowOff>
    </xdr:from>
    <xdr:to>
      <xdr:col>54</xdr:col>
      <xdr:colOff>189865</xdr:colOff>
      <xdr:row>57</xdr:row>
      <xdr:rowOff>102129</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flipV="1">
          <a:off x="10475595" y="8862568"/>
          <a:ext cx="1270" cy="10122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105956</xdr:rowOff>
    </xdr:from>
    <xdr:ext cx="534377" cy="259045"/>
    <xdr:sp macro="" textlink="">
      <xdr:nvSpPr>
        <xdr:cNvPr id="334" name="普通建設事業費最小値テキスト">
          <a:extLst>
            <a:ext uri="{FF2B5EF4-FFF2-40B4-BE49-F238E27FC236}">
              <a16:creationId xmlns:a16="http://schemas.microsoft.com/office/drawing/2014/main" id="{00000000-0008-0000-0600-00004E010000}"/>
            </a:ext>
          </a:extLst>
        </xdr:cNvPr>
        <xdr:cNvSpPr txBox="1"/>
      </xdr:nvSpPr>
      <xdr:spPr>
        <a:xfrm>
          <a:off x="10528300" y="9878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102129</xdr:rowOff>
    </xdr:from>
    <xdr:to>
      <xdr:col>55</xdr:col>
      <xdr:colOff>88900</xdr:colOff>
      <xdr:row>57</xdr:row>
      <xdr:rowOff>102129</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10388600" y="9874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65295</xdr:rowOff>
    </xdr:from>
    <xdr:ext cx="599010" cy="259045"/>
    <xdr:sp macro="" textlink="">
      <xdr:nvSpPr>
        <xdr:cNvPr id="336" name="普通建設事業費最大値テキスト">
          <a:extLst>
            <a:ext uri="{FF2B5EF4-FFF2-40B4-BE49-F238E27FC236}">
              <a16:creationId xmlns:a16="http://schemas.microsoft.com/office/drawing/2014/main" id="{00000000-0008-0000-0600-000050010000}"/>
            </a:ext>
          </a:extLst>
        </xdr:cNvPr>
        <xdr:cNvSpPr txBox="1"/>
      </xdr:nvSpPr>
      <xdr:spPr>
        <a:xfrm>
          <a:off x="10528300" y="8637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193,689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118618</xdr:rowOff>
    </xdr:from>
    <xdr:to>
      <xdr:col>55</xdr:col>
      <xdr:colOff>88900</xdr:colOff>
      <xdr:row>51</xdr:row>
      <xdr:rowOff>118618</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10388600" y="88625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51</xdr:row>
      <xdr:rowOff>118618</xdr:rowOff>
    </xdr:from>
    <xdr:to>
      <xdr:col>55</xdr:col>
      <xdr:colOff>0</xdr:colOff>
      <xdr:row>52</xdr:row>
      <xdr:rowOff>166635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9639300" y="8862568"/>
          <a:ext cx="838200" cy="2194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79757</xdr:rowOff>
    </xdr:from>
    <xdr:ext cx="534377" cy="259045"/>
    <xdr:sp macro="" textlink="">
      <xdr:nvSpPr>
        <xdr:cNvPr id="339" name="普通建設事業費平均値テキスト">
          <a:extLst>
            <a:ext uri="{FF2B5EF4-FFF2-40B4-BE49-F238E27FC236}">
              <a16:creationId xmlns:a16="http://schemas.microsoft.com/office/drawing/2014/main" id="{00000000-0008-0000-0600-000053010000}"/>
            </a:ext>
          </a:extLst>
        </xdr:cNvPr>
        <xdr:cNvSpPr txBox="1"/>
      </xdr:nvSpPr>
      <xdr:spPr>
        <a:xfrm>
          <a:off x="10528300" y="95095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101330</xdr:rowOff>
    </xdr:from>
    <xdr:to>
      <xdr:col>55</xdr:col>
      <xdr:colOff>50800</xdr:colOff>
      <xdr:row>56</xdr:row>
      <xdr:rowOff>31480</xdr:rowOff>
    </xdr:to>
    <xdr:sp macro="" textlink="">
      <xdr:nvSpPr>
        <xdr:cNvPr id="340" name="フローチャート: 判断 339">
          <a:extLst>
            <a:ext uri="{FF2B5EF4-FFF2-40B4-BE49-F238E27FC236}">
              <a16:creationId xmlns:a16="http://schemas.microsoft.com/office/drawing/2014/main" id="{00000000-0008-0000-0600-000054010000}"/>
            </a:ext>
          </a:extLst>
        </xdr:cNvPr>
        <xdr:cNvSpPr/>
      </xdr:nvSpPr>
      <xdr:spPr>
        <a:xfrm>
          <a:off x="10426700" y="9531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166635</xdr:rowOff>
    </xdr:from>
    <xdr:to>
      <xdr:col>50</xdr:col>
      <xdr:colOff>114300</xdr:colOff>
      <xdr:row>53</xdr:row>
      <xdr:rowOff>110337</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8750300" y="9082035"/>
          <a:ext cx="889000" cy="115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109011</xdr:rowOff>
    </xdr:from>
    <xdr:to>
      <xdr:col>50</xdr:col>
      <xdr:colOff>165100</xdr:colOff>
      <xdr:row>56</xdr:row>
      <xdr:rowOff>39161</xdr:rowOff>
    </xdr:to>
    <xdr:sp macro="" textlink="">
      <xdr:nvSpPr>
        <xdr:cNvPr id="342" name="フローチャート: 判断 341">
          <a:extLst>
            <a:ext uri="{FF2B5EF4-FFF2-40B4-BE49-F238E27FC236}">
              <a16:creationId xmlns:a16="http://schemas.microsoft.com/office/drawing/2014/main" id="{00000000-0008-0000-0600-000056010000}"/>
            </a:ext>
          </a:extLst>
        </xdr:cNvPr>
        <xdr:cNvSpPr/>
      </xdr:nvSpPr>
      <xdr:spPr>
        <a:xfrm>
          <a:off x="9588500" y="95387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30288</xdr:rowOff>
    </xdr:from>
    <xdr:ext cx="534377"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9372111" y="9631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50</xdr:row>
      <xdr:rowOff>110182</xdr:rowOff>
    </xdr:from>
    <xdr:to>
      <xdr:col>45</xdr:col>
      <xdr:colOff>177800</xdr:colOff>
      <xdr:row>53</xdr:row>
      <xdr:rowOff>110337</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7861300" y="8682682"/>
          <a:ext cx="889000" cy="5145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52250</xdr:rowOff>
    </xdr:from>
    <xdr:to>
      <xdr:col>46</xdr:col>
      <xdr:colOff>38100</xdr:colOff>
      <xdr:row>55</xdr:row>
      <xdr:rowOff>153850</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8699500" y="948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144977</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8483111" y="9574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50</xdr:row>
      <xdr:rowOff>110182</xdr:rowOff>
    </xdr:from>
    <xdr:to>
      <xdr:col>41</xdr:col>
      <xdr:colOff>50800</xdr:colOff>
      <xdr:row>53</xdr:row>
      <xdr:rowOff>114131</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flipV="1">
          <a:off x="6972300" y="8682682"/>
          <a:ext cx="889000" cy="518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110343</xdr:rowOff>
    </xdr:from>
    <xdr:to>
      <xdr:col>41</xdr:col>
      <xdr:colOff>101600</xdr:colOff>
      <xdr:row>55</xdr:row>
      <xdr:rowOff>40493</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7810500" y="93686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31620</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7594111" y="94613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160543</xdr:rowOff>
    </xdr:from>
    <xdr:to>
      <xdr:col>36</xdr:col>
      <xdr:colOff>165100</xdr:colOff>
      <xdr:row>55</xdr:row>
      <xdr:rowOff>90693</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6921500" y="941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81820</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6705111" y="95115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51</xdr:row>
      <xdr:rowOff>67818</xdr:rowOff>
    </xdr:from>
    <xdr:to>
      <xdr:col>55</xdr:col>
      <xdr:colOff>50800</xdr:colOff>
      <xdr:row>51</xdr:row>
      <xdr:rowOff>169418</xdr:rowOff>
    </xdr:to>
    <xdr:sp macro="" textlink="">
      <xdr:nvSpPr>
        <xdr:cNvPr id="357" name="楕円 356">
          <a:extLst>
            <a:ext uri="{FF2B5EF4-FFF2-40B4-BE49-F238E27FC236}">
              <a16:creationId xmlns:a16="http://schemas.microsoft.com/office/drawing/2014/main" id="{00000000-0008-0000-0600-000065010000}"/>
            </a:ext>
          </a:extLst>
        </xdr:cNvPr>
        <xdr:cNvSpPr/>
      </xdr:nvSpPr>
      <xdr:spPr>
        <a:xfrm>
          <a:off x="10426700" y="881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51</xdr:row>
      <xdr:rowOff>20845</xdr:rowOff>
    </xdr:from>
    <xdr:ext cx="599010" cy="259045"/>
    <xdr:sp macro="" textlink="">
      <xdr:nvSpPr>
        <xdr:cNvPr id="358" name="普通建設事業費該当値テキスト">
          <a:extLst>
            <a:ext uri="{FF2B5EF4-FFF2-40B4-BE49-F238E27FC236}">
              <a16:creationId xmlns:a16="http://schemas.microsoft.com/office/drawing/2014/main" id="{00000000-0008-0000-0600-000066010000}"/>
            </a:ext>
          </a:extLst>
        </xdr:cNvPr>
        <xdr:cNvSpPr txBox="1"/>
      </xdr:nvSpPr>
      <xdr:spPr>
        <a:xfrm>
          <a:off x="10528300" y="8764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193,689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52</xdr:row>
      <xdr:rowOff>115835</xdr:rowOff>
    </xdr:from>
    <xdr:to>
      <xdr:col>50</xdr:col>
      <xdr:colOff>165100</xdr:colOff>
      <xdr:row>53</xdr:row>
      <xdr:rowOff>45985</xdr:rowOff>
    </xdr:to>
    <xdr:sp macro="" textlink="">
      <xdr:nvSpPr>
        <xdr:cNvPr id="359" name="楕円 358">
          <a:extLst>
            <a:ext uri="{FF2B5EF4-FFF2-40B4-BE49-F238E27FC236}">
              <a16:creationId xmlns:a16="http://schemas.microsoft.com/office/drawing/2014/main" id="{00000000-0008-0000-0600-000067010000}"/>
            </a:ext>
          </a:extLst>
        </xdr:cNvPr>
        <xdr:cNvSpPr/>
      </xdr:nvSpPr>
      <xdr:spPr>
        <a:xfrm>
          <a:off x="9588500" y="9031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51</xdr:row>
      <xdr:rowOff>62512</xdr:rowOff>
    </xdr:from>
    <xdr:ext cx="59901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39795" y="88064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53</xdr:row>
      <xdr:rowOff>59537</xdr:rowOff>
    </xdr:from>
    <xdr:to>
      <xdr:col>46</xdr:col>
      <xdr:colOff>38100</xdr:colOff>
      <xdr:row>53</xdr:row>
      <xdr:rowOff>161137</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8699500" y="9146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52</xdr:row>
      <xdr:rowOff>6214</xdr:rowOff>
    </xdr:from>
    <xdr:ext cx="59901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50795" y="89216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50</xdr:row>
      <xdr:rowOff>59382</xdr:rowOff>
    </xdr:from>
    <xdr:to>
      <xdr:col>41</xdr:col>
      <xdr:colOff>101600</xdr:colOff>
      <xdr:row>50</xdr:row>
      <xdr:rowOff>160982</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7810500" y="8631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49</xdr:row>
      <xdr:rowOff>6059</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561795" y="840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63331</xdr:rowOff>
    </xdr:from>
    <xdr:to>
      <xdr:col>36</xdr:col>
      <xdr:colOff>165100</xdr:colOff>
      <xdr:row>53</xdr:row>
      <xdr:rowOff>164931</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6921500" y="915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52</xdr:row>
      <xdr:rowOff>10008</xdr:rowOff>
    </xdr:from>
    <xdr:ext cx="59901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6672795" y="89254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7" name="正方形/長方形 366">
          <a:extLst>
            <a:ext uri="{FF2B5EF4-FFF2-40B4-BE49-F238E27FC236}">
              <a16:creationId xmlns:a16="http://schemas.microsoft.com/office/drawing/2014/main" id="{00000000-0008-0000-0600-00006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8" name="正方形/長方形 367">
          <a:extLst>
            <a:ext uri="{FF2B5EF4-FFF2-40B4-BE49-F238E27FC236}">
              <a16:creationId xmlns:a16="http://schemas.microsoft.com/office/drawing/2014/main" id="{00000000-0008-0000-0600-00007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69" name="正方形/長方形 368">
          <a:extLst>
            <a:ext uri="{FF2B5EF4-FFF2-40B4-BE49-F238E27FC236}">
              <a16:creationId xmlns:a16="http://schemas.microsoft.com/office/drawing/2014/main" id="{00000000-0008-0000-0600-00007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6" name="直線コネクタ 375">
          <a:extLst>
            <a:ext uri="{FF2B5EF4-FFF2-40B4-BE49-F238E27FC236}">
              <a16:creationId xmlns:a16="http://schemas.microsoft.com/office/drawing/2014/main" id="{00000000-0008-0000-0600-00007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7" name="直線コネクタ 376">
          <a:extLst>
            <a:ext uri="{FF2B5EF4-FFF2-40B4-BE49-F238E27FC236}">
              <a16:creationId xmlns:a16="http://schemas.microsoft.com/office/drawing/2014/main" id="{00000000-0008-0000-0600-00007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16885</xdr:rowOff>
    </xdr:from>
    <xdr:to>
      <xdr:col>54</xdr:col>
      <xdr:colOff>189865</xdr:colOff>
      <xdr:row>79</xdr:row>
      <xdr:rowOff>44450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89835"/>
          <a:ext cx="1270" cy="13991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135012</xdr:rowOff>
    </xdr:from>
    <xdr:ext cx="534377"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96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16885</xdr:rowOff>
    </xdr:from>
    <xdr:to>
      <xdr:col>55</xdr:col>
      <xdr:colOff>88900</xdr:colOff>
      <xdr:row>71</xdr:row>
      <xdr:rowOff>16885</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89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788</xdr:rowOff>
    </xdr:from>
    <xdr:to>
      <xdr:col>55</xdr:col>
      <xdr:colOff>0</xdr:colOff>
      <xdr:row>75</xdr:row>
      <xdr:rowOff>40849</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flipV="1">
          <a:off x="9639300" y="12859538"/>
          <a:ext cx="838200" cy="400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53688</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32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75261</xdr:rowOff>
    </xdr:from>
    <xdr:to>
      <xdr:col>55</xdr:col>
      <xdr:colOff>50800</xdr:colOff>
      <xdr:row>78</xdr:row>
      <xdr:rowOff>5411</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2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40849</xdr:rowOff>
    </xdr:from>
    <xdr:to>
      <xdr:col>50</xdr:col>
      <xdr:colOff>114300</xdr:colOff>
      <xdr:row>78</xdr:row>
      <xdr:rowOff>33020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2899599"/>
          <a:ext cx="889000" cy="506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70059</xdr:rowOff>
    </xdr:from>
    <xdr:to>
      <xdr:col>50</xdr:col>
      <xdr:colOff>165100</xdr:colOff>
      <xdr:row>78</xdr:row>
      <xdr:rowOff>209</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271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162786</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3364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75</xdr:row>
      <xdr:rowOff>6921</xdr:rowOff>
    </xdr:from>
    <xdr:to>
      <xdr:col>45</xdr:col>
      <xdr:colOff>177800</xdr:colOff>
      <xdr:row>78</xdr:row>
      <xdr:rowOff>33020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2865671"/>
          <a:ext cx="889000" cy="540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163043</xdr:rowOff>
    </xdr:from>
    <xdr:to>
      <xdr:col>46</xdr:col>
      <xdr:colOff>38100</xdr:colOff>
      <xdr:row>77</xdr:row>
      <xdr:rowOff>93193</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193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109720</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296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6921</xdr:rowOff>
    </xdr:from>
    <xdr:to>
      <xdr:col>41</xdr:col>
      <xdr:colOff>50800</xdr:colOff>
      <xdr:row>76</xdr:row>
      <xdr:rowOff>18466</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6972300" y="12865671"/>
          <a:ext cx="889000" cy="182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110198</xdr:rowOff>
    </xdr:from>
    <xdr:to>
      <xdr:col>41</xdr:col>
      <xdr:colOff>101600</xdr:colOff>
      <xdr:row>76</xdr:row>
      <xdr:rowOff>40348</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2968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31475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3061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92386</xdr:rowOff>
    </xdr:from>
    <xdr:to>
      <xdr:col>36</xdr:col>
      <xdr:colOff>165100</xdr:colOff>
      <xdr:row>76</xdr:row>
      <xdr:rowOff>22535</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295113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39063</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2726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74</xdr:row>
      <xdr:rowOff>121438</xdr:rowOff>
    </xdr:from>
    <xdr:to>
      <xdr:col>55</xdr:col>
      <xdr:colOff>50800</xdr:colOff>
      <xdr:row>75</xdr:row>
      <xdr:rowOff>51588</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28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73</xdr:row>
      <xdr:rowOff>144315</xdr:rowOff>
    </xdr:from>
    <xdr:ext cx="534377"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2660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161499</xdr:rowOff>
    </xdr:from>
    <xdr:to>
      <xdr:col>50</xdr:col>
      <xdr:colOff>165100</xdr:colOff>
      <xdr:row>75</xdr:row>
      <xdr:rowOff>91649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2848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108176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2624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153670</xdr:rowOff>
    </xdr:from>
    <xdr:to>
      <xdr:col>46</xdr:col>
      <xdr:colOff>38100</xdr:colOff>
      <xdr:row>78</xdr:row>
      <xdr:rowOff>83820</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355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74947</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448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74</xdr:row>
      <xdr:rowOff>127571</xdr:rowOff>
    </xdr:from>
    <xdr:to>
      <xdr:col>41</xdr:col>
      <xdr:colOff>101600</xdr:colOff>
      <xdr:row>75</xdr:row>
      <xdr:rowOff>57721</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2814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73</xdr:row>
      <xdr:rowOff>74248</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2590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139116</xdr:rowOff>
    </xdr:from>
    <xdr:to>
      <xdr:col>36</xdr:col>
      <xdr:colOff>165100</xdr:colOff>
      <xdr:row>76</xdr:row>
      <xdr:rowOff>69266</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2997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60393</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0905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普通建設事業費 （ うち更新整備　）グラフ枠">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17900</xdr:rowOff>
    </xdr:from>
    <xdr:to>
      <xdr:col>54</xdr:col>
      <xdr:colOff>189865</xdr:colOff>
      <xdr:row>99</xdr:row>
      <xdr:rowOff>15788</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flipV="1">
          <a:off x="10475595" y="15448400"/>
          <a:ext cx="1270" cy="15409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19615</xdr:rowOff>
    </xdr:from>
    <xdr:ext cx="469744" cy="259045"/>
    <xdr:sp macro="" textlink="">
      <xdr:nvSpPr>
        <xdr:cNvPr id="450" name="普通建設事業費 （ うち更新整備　）最小値テキスト">
          <a:extLst>
            <a:ext uri="{FF2B5EF4-FFF2-40B4-BE49-F238E27FC236}">
              <a16:creationId xmlns:a16="http://schemas.microsoft.com/office/drawing/2014/main" id="{00000000-0008-0000-0600-0000C2010000}"/>
            </a:ext>
          </a:extLst>
        </xdr:cNvPr>
        <xdr:cNvSpPr txBox="1"/>
      </xdr:nvSpPr>
      <xdr:spPr>
        <a:xfrm>
          <a:off x="10528300" y="169931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15788</xdr:rowOff>
    </xdr:from>
    <xdr:to>
      <xdr:col>55</xdr:col>
      <xdr:colOff>88900</xdr:colOff>
      <xdr:row>99</xdr:row>
      <xdr:rowOff>15788</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6989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136027</xdr:rowOff>
    </xdr:from>
    <xdr:ext cx="599010" cy="259045"/>
    <xdr:sp macro="" textlink="">
      <xdr:nvSpPr>
        <xdr:cNvPr id="452" name="普通建設事業費 （ うち更新整備　）最大値テキスト">
          <a:extLst>
            <a:ext uri="{FF2B5EF4-FFF2-40B4-BE49-F238E27FC236}">
              <a16:creationId xmlns:a16="http://schemas.microsoft.com/office/drawing/2014/main" id="{00000000-0008-0000-0600-0000C4010000}"/>
            </a:ext>
          </a:extLst>
        </xdr:cNvPr>
        <xdr:cNvSpPr txBox="1"/>
      </xdr:nvSpPr>
      <xdr:spPr>
        <a:xfrm>
          <a:off x="10528300" y="15223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17900</xdr:rowOff>
    </xdr:from>
    <xdr:to>
      <xdr:col>55</xdr:col>
      <xdr:colOff>88900</xdr:colOff>
      <xdr:row>90</xdr:row>
      <xdr:rowOff>17900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10388600" y="15448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90</xdr:row>
      <xdr:rowOff>17900</xdr:rowOff>
    </xdr:from>
    <xdr:to>
      <xdr:col>55</xdr:col>
      <xdr:colOff>0</xdr:colOff>
      <xdr:row>92</xdr:row>
      <xdr:rowOff>74668</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9639300" y="15448400"/>
          <a:ext cx="838200" cy="399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64084</xdr:rowOff>
    </xdr:from>
    <xdr:ext cx="534377" cy="259045"/>
    <xdr:sp macro="" textlink="">
      <xdr:nvSpPr>
        <xdr:cNvPr id="455" name="普通建設事業費 （ うち更新整備　）平均値テキスト">
          <a:extLst>
            <a:ext uri="{FF2B5EF4-FFF2-40B4-BE49-F238E27FC236}">
              <a16:creationId xmlns:a16="http://schemas.microsoft.com/office/drawing/2014/main" id="{00000000-0008-0000-0600-0000C7010000}"/>
            </a:ext>
          </a:extLst>
        </xdr:cNvPr>
        <xdr:cNvSpPr txBox="1"/>
      </xdr:nvSpPr>
      <xdr:spPr>
        <a:xfrm>
          <a:off x="10528300" y="165232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85657</xdr:rowOff>
    </xdr:from>
    <xdr:to>
      <xdr:col>55</xdr:col>
      <xdr:colOff>50800</xdr:colOff>
      <xdr:row>97</xdr:row>
      <xdr:rowOff>15807</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10426700" y="16544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23625</xdr:rowOff>
    </xdr:from>
    <xdr:to>
      <xdr:col>50</xdr:col>
      <xdr:colOff>114300</xdr:colOff>
      <xdr:row>92</xdr:row>
      <xdr:rowOff>74668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8750300" y="15797025"/>
          <a:ext cx="889000" cy="51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100874</xdr:rowOff>
    </xdr:from>
    <xdr:to>
      <xdr:col>50</xdr:col>
      <xdr:colOff>165100</xdr:colOff>
      <xdr:row>97</xdr:row>
      <xdr:rowOff>31024</xdr:rowOff>
    </xdr:to>
    <xdr:sp macro="" textlink="">
      <xdr:nvSpPr>
        <xdr:cNvPr id="458" name="フローチャート: 判断 457">
          <a:extLst>
            <a:ext uri="{FF2B5EF4-FFF2-40B4-BE49-F238E27FC236}">
              <a16:creationId xmlns:a16="http://schemas.microsoft.com/office/drawing/2014/main" id="{00000000-0008-0000-0600-0000CA010000}"/>
            </a:ext>
          </a:extLst>
        </xdr:cNvPr>
        <xdr:cNvSpPr/>
      </xdr:nvSpPr>
      <xdr:spPr>
        <a:xfrm>
          <a:off x="9588500" y="1656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22151</xdr:rowOff>
    </xdr:from>
    <xdr:ext cx="534377"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9372111" y="1665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89</xdr:row>
      <xdr:rowOff>149116</xdr:rowOff>
    </xdr:from>
    <xdr:to>
      <xdr:col>45</xdr:col>
      <xdr:colOff>177800</xdr:colOff>
      <xdr:row>92</xdr:row>
      <xdr:rowOff>23625</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7861300" y="15408166"/>
          <a:ext cx="889000" cy="388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47915</xdr:rowOff>
    </xdr:from>
    <xdr:to>
      <xdr:col>46</xdr:col>
      <xdr:colOff>38100</xdr:colOff>
      <xdr:row>96</xdr:row>
      <xdr:rowOff>149515</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8699500" y="16507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140642</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8483111" y="165998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89</xdr:row>
      <xdr:rowOff>149116</xdr:rowOff>
    </xdr:from>
    <xdr:to>
      <xdr:col>41</xdr:col>
      <xdr:colOff>50800</xdr:colOff>
      <xdr:row>93</xdr:row>
      <xdr:rowOff>39204</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6972300" y="15408166"/>
          <a:ext cx="889000" cy="575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142959</xdr:rowOff>
    </xdr:from>
    <xdr:to>
      <xdr:col>41</xdr:col>
      <xdr:colOff>101600</xdr:colOff>
      <xdr:row>96</xdr:row>
      <xdr:rowOff>73109</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7810500" y="16430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64236</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7594111" y="16523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68272</xdr:rowOff>
    </xdr:from>
    <xdr:to>
      <xdr:col>36</xdr:col>
      <xdr:colOff>165100</xdr:colOff>
      <xdr:row>96</xdr:row>
      <xdr:rowOff>169872</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6921500" y="16527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160999</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6705111" y="16620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89</xdr:row>
      <xdr:rowOff>138550</xdr:rowOff>
    </xdr:from>
    <xdr:to>
      <xdr:col>55</xdr:col>
      <xdr:colOff>50800</xdr:colOff>
      <xdr:row>90</xdr:row>
      <xdr:rowOff>68700</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10426700" y="1539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89</xdr:row>
      <xdr:rowOff>91577</xdr:rowOff>
    </xdr:from>
    <xdr:ext cx="599010" cy="259045"/>
    <xdr:sp macro="" textlink="">
      <xdr:nvSpPr>
        <xdr:cNvPr id="474" name="普通建設事業費 （ うち更新整備　）該当値テキスト">
          <a:extLst>
            <a:ext uri="{FF2B5EF4-FFF2-40B4-BE49-F238E27FC236}">
              <a16:creationId xmlns:a16="http://schemas.microsoft.com/office/drawing/2014/main" id="{00000000-0008-0000-0600-0000DA010000}"/>
            </a:ext>
          </a:extLst>
        </xdr:cNvPr>
        <xdr:cNvSpPr txBox="1"/>
      </xdr:nvSpPr>
      <xdr:spPr>
        <a:xfrm>
          <a:off x="10528300" y="153506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23868</xdr:rowOff>
    </xdr:from>
    <xdr:to>
      <xdr:col>50</xdr:col>
      <xdr:colOff>165100</xdr:colOff>
      <xdr:row>92</xdr:row>
      <xdr:rowOff>125468</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9588500" y="15797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90</xdr:row>
      <xdr:rowOff>141995</xdr:rowOff>
    </xdr:from>
    <xdr:ext cx="59901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9339795" y="155724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144275</xdr:rowOff>
    </xdr:from>
    <xdr:to>
      <xdr:col>46</xdr:col>
      <xdr:colOff>38100</xdr:colOff>
      <xdr:row>92</xdr:row>
      <xdr:rowOff>74425</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8699500" y="157462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90</xdr:row>
      <xdr:rowOff>90952</xdr:rowOff>
    </xdr:from>
    <xdr:ext cx="59901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8450795" y="15521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89</xdr:row>
      <xdr:rowOff>98316</xdr:rowOff>
    </xdr:from>
    <xdr:to>
      <xdr:col>41</xdr:col>
      <xdr:colOff>101600</xdr:colOff>
      <xdr:row>90</xdr:row>
      <xdr:rowOff>28466</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7810500" y="153573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88</xdr:row>
      <xdr:rowOff>44993</xdr:rowOff>
    </xdr:from>
    <xdr:ext cx="59901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61795" y="151325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92</xdr:row>
      <xdr:rowOff>159854</xdr:rowOff>
    </xdr:from>
    <xdr:to>
      <xdr:col>36</xdr:col>
      <xdr:colOff>165100</xdr:colOff>
      <xdr:row>93</xdr:row>
      <xdr:rowOff>90004</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6921500" y="159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91</xdr:row>
      <xdr:rowOff>106531</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570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7" name="災害復旧事業費グラフ枠">
          <a:extLst>
            <a:ext uri="{FF2B5EF4-FFF2-40B4-BE49-F238E27FC236}">
              <a16:creationId xmlns:a16="http://schemas.microsoft.com/office/drawing/2014/main" id="{00000000-0008-0000-0600-0000FB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104191</xdr:rowOff>
    </xdr:from>
    <xdr:to>
      <xdr:col>85</xdr:col>
      <xdr:colOff>126364</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6317595" y="5247691"/>
          <a:ext cx="1269" cy="15377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09" name="災害復旧事業費最小値テキスト">
          <a:extLst>
            <a:ext uri="{FF2B5EF4-FFF2-40B4-BE49-F238E27FC236}">
              <a16:creationId xmlns:a16="http://schemas.microsoft.com/office/drawing/2014/main" id="{00000000-0008-0000-0600-0000FD01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50868</xdr:rowOff>
    </xdr:from>
    <xdr:ext cx="599010" cy="259045"/>
    <xdr:sp macro="" textlink="">
      <xdr:nvSpPr>
        <xdr:cNvPr id="511" name="災害復旧事業費最大値テキスト">
          <a:extLst>
            <a:ext uri="{FF2B5EF4-FFF2-40B4-BE49-F238E27FC236}">
              <a16:creationId xmlns:a16="http://schemas.microsoft.com/office/drawing/2014/main" id="{00000000-0008-0000-0600-0000FF010000}"/>
            </a:ext>
          </a:extLst>
        </xdr:cNvPr>
        <xdr:cNvSpPr txBox="1"/>
      </xdr:nvSpPr>
      <xdr:spPr>
        <a:xfrm>
          <a:off x="16370300" y="5022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104191</xdr:rowOff>
    </xdr:from>
    <xdr:to>
      <xdr:col>86</xdr:col>
      <xdr:colOff>25400</xdr:colOff>
      <xdr:row>30</xdr:row>
      <xdr:rowOff>104191</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6230600" y="5247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30244</xdr:rowOff>
    </xdr:from>
    <xdr:to>
      <xdr:col>85</xdr:col>
      <xdr:colOff>127000</xdr:colOff>
      <xdr:row>39</xdr:row>
      <xdr:rowOff>33619</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5481300" y="6716794"/>
          <a:ext cx="838200" cy="3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139020</xdr:rowOff>
    </xdr:from>
    <xdr:ext cx="469744" cy="259045"/>
    <xdr:sp macro="" textlink="">
      <xdr:nvSpPr>
        <xdr:cNvPr id="514" name="災害復旧事業費平均値テキスト">
          <a:extLst>
            <a:ext uri="{FF2B5EF4-FFF2-40B4-BE49-F238E27FC236}">
              <a16:creationId xmlns:a16="http://schemas.microsoft.com/office/drawing/2014/main" id="{00000000-0008-0000-0600-000002020000}"/>
            </a:ext>
          </a:extLst>
        </xdr:cNvPr>
        <xdr:cNvSpPr txBox="1"/>
      </xdr:nvSpPr>
      <xdr:spPr>
        <a:xfrm>
          <a:off x="16370300" y="66541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160593</xdr:rowOff>
    </xdr:from>
    <xdr:to>
      <xdr:col>85</xdr:col>
      <xdr:colOff>177800</xdr:colOff>
      <xdr:row>39</xdr:row>
      <xdr:rowOff>90743</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6268700" y="6675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12370</xdr:rowOff>
    </xdr:from>
    <xdr:to>
      <xdr:col>81</xdr:col>
      <xdr:colOff>50800</xdr:colOff>
      <xdr:row>39</xdr:row>
      <xdr:rowOff>33619</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4592300" y="6698920"/>
          <a:ext cx="889000" cy="21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171228</xdr:rowOff>
    </xdr:from>
    <xdr:to>
      <xdr:col>81</xdr:col>
      <xdr:colOff>101600</xdr:colOff>
      <xdr:row>39</xdr:row>
      <xdr:rowOff>101378</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5430500" y="668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92505</xdr:rowOff>
    </xdr:from>
    <xdr:ext cx="469744"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5246428" y="6779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64316</xdr:rowOff>
    </xdr:from>
    <xdr:to>
      <xdr:col>76</xdr:col>
      <xdr:colOff>114300</xdr:colOff>
      <xdr:row>39</xdr:row>
      <xdr:rowOff>12370</xdr:rowOff>
    </xdr:to>
    <xdr:cxnSp macro="">
      <xdr:nvCxnSpPr>
        <xdr:cNvPr id="519" name="直線コネクタ 518">
          <a:extLst>
            <a:ext uri="{FF2B5EF4-FFF2-40B4-BE49-F238E27FC236}">
              <a16:creationId xmlns:a16="http://schemas.microsoft.com/office/drawing/2014/main" id="{00000000-0008-0000-0600-000007020000}"/>
            </a:ext>
          </a:extLst>
        </xdr:cNvPr>
        <xdr:cNvCxnSpPr/>
      </xdr:nvCxnSpPr>
      <xdr:spPr>
        <a:xfrm>
          <a:off x="13703300" y="6579416"/>
          <a:ext cx="889000" cy="11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10000</xdr:rowOff>
    </xdr:from>
    <xdr:to>
      <xdr:col>76</xdr:col>
      <xdr:colOff>165100</xdr:colOff>
      <xdr:row>39</xdr:row>
      <xdr:rowOff>111600</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4541500" y="66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102727</xdr:rowOff>
    </xdr:from>
    <xdr:ext cx="469744"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357428" y="6789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64316</xdr:rowOff>
    </xdr:from>
    <xdr:to>
      <xdr:col>71</xdr:col>
      <xdr:colOff>177800</xdr:colOff>
      <xdr:row>38</xdr:row>
      <xdr:rowOff>118505</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flipV="1">
          <a:off x="12814300" y="6579416"/>
          <a:ext cx="889000" cy="5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166591</xdr:rowOff>
    </xdr:from>
    <xdr:to>
      <xdr:col>72</xdr:col>
      <xdr:colOff>38100</xdr:colOff>
      <xdr:row>39</xdr:row>
      <xdr:rowOff>96741</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3652500" y="6681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87868</xdr:rowOff>
    </xdr:from>
    <xdr:ext cx="469744" cy="259045"/>
    <xdr:sp macro="" textlink="">
      <xdr:nvSpPr>
        <xdr:cNvPr id="524" name="テキスト ボックス 523">
          <a:extLst>
            <a:ext uri="{FF2B5EF4-FFF2-40B4-BE49-F238E27FC236}">
              <a16:creationId xmlns:a16="http://schemas.microsoft.com/office/drawing/2014/main" id="{00000000-0008-0000-0600-00000C020000}"/>
            </a:ext>
          </a:extLst>
        </xdr:cNvPr>
        <xdr:cNvSpPr txBox="1"/>
      </xdr:nvSpPr>
      <xdr:spPr>
        <a:xfrm>
          <a:off x="13468428" y="67744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153464</xdr:rowOff>
    </xdr:from>
    <xdr:to>
      <xdr:col>67</xdr:col>
      <xdr:colOff>101600</xdr:colOff>
      <xdr:row>39</xdr:row>
      <xdr:rowOff>83614</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27635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74741</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579428" y="6761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150894</xdr:rowOff>
    </xdr:from>
    <xdr:to>
      <xdr:col>85</xdr:col>
      <xdr:colOff>177800</xdr:colOff>
      <xdr:row>39</xdr:row>
      <xdr:rowOff>81044</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6268700" y="6665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110271</xdr:rowOff>
    </xdr:from>
    <xdr:ext cx="469744" cy="259045"/>
    <xdr:sp macro="" textlink="">
      <xdr:nvSpPr>
        <xdr:cNvPr id="533" name="災害復旧事業費該当値テキスト">
          <a:extLst>
            <a:ext uri="{FF2B5EF4-FFF2-40B4-BE49-F238E27FC236}">
              <a16:creationId xmlns:a16="http://schemas.microsoft.com/office/drawing/2014/main" id="{00000000-0008-0000-0600-000015020000}"/>
            </a:ext>
          </a:extLst>
        </xdr:cNvPr>
        <xdr:cNvSpPr txBox="1"/>
      </xdr:nvSpPr>
      <xdr:spPr>
        <a:xfrm>
          <a:off x="16370300" y="6453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154269</xdr:rowOff>
    </xdr:from>
    <xdr:to>
      <xdr:col>81</xdr:col>
      <xdr:colOff>101600</xdr:colOff>
      <xdr:row>39</xdr:row>
      <xdr:rowOff>84419</xdr:rowOff>
    </xdr:to>
    <xdr:sp macro="" textlink="">
      <xdr:nvSpPr>
        <xdr:cNvPr id="534" name="楕円 533">
          <a:extLst>
            <a:ext uri="{FF2B5EF4-FFF2-40B4-BE49-F238E27FC236}">
              <a16:creationId xmlns:a16="http://schemas.microsoft.com/office/drawing/2014/main" id="{00000000-0008-0000-0600-000016020000}"/>
            </a:ext>
          </a:extLst>
        </xdr:cNvPr>
        <xdr:cNvSpPr/>
      </xdr:nvSpPr>
      <xdr:spPr>
        <a:xfrm>
          <a:off x="15430500" y="6669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100946</xdr:rowOff>
    </xdr:from>
    <xdr:ext cx="469744"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5246428" y="6444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133020</xdr:rowOff>
    </xdr:from>
    <xdr:to>
      <xdr:col>76</xdr:col>
      <xdr:colOff>165100</xdr:colOff>
      <xdr:row>39</xdr:row>
      <xdr:rowOff>63170</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4541500" y="664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79697</xdr:rowOff>
    </xdr:from>
    <xdr:ext cx="469744"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357428" y="6423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13516</xdr:rowOff>
    </xdr:from>
    <xdr:to>
      <xdr:col>72</xdr:col>
      <xdr:colOff>38100</xdr:colOff>
      <xdr:row>38</xdr:row>
      <xdr:rowOff>115116</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3652500" y="65286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131644</xdr:rowOff>
    </xdr:from>
    <xdr:ext cx="534377"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36111" y="630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67705</xdr:rowOff>
    </xdr:from>
    <xdr:to>
      <xdr:col>67</xdr:col>
      <xdr:colOff>101600</xdr:colOff>
      <xdr:row>38</xdr:row>
      <xdr:rowOff>169305</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2763500" y="6582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14383</xdr:rowOff>
    </xdr:from>
    <xdr:ext cx="534377"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47111" y="6358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2" name="正方形/長方形 541">
          <a:extLst>
            <a:ext uri="{FF2B5EF4-FFF2-40B4-BE49-F238E27FC236}">
              <a16:creationId xmlns:a16="http://schemas.microsoft.com/office/drawing/2014/main" id="{00000000-0008-0000-0600-00001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1" name="直線コネクタ 550">
          <a:extLst>
            <a:ext uri="{FF2B5EF4-FFF2-40B4-BE49-F238E27FC236}">
              <a16:creationId xmlns:a16="http://schemas.microsoft.com/office/drawing/2014/main" id="{00000000-0008-0000-0600-00002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4" name="直線コネクタ 553">
          <a:extLst>
            <a:ext uri="{FF2B5EF4-FFF2-40B4-BE49-F238E27FC236}">
              <a16:creationId xmlns:a16="http://schemas.microsoft.com/office/drawing/2014/main" id="{00000000-0008-0000-0600-00002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6" name="失業対策事業費グラフ枠">
          <a:extLst>
            <a:ext uri="{FF2B5EF4-FFF2-40B4-BE49-F238E27FC236}">
              <a16:creationId xmlns:a16="http://schemas.microsoft.com/office/drawing/2014/main" id="{00000000-0008-0000-0600-00002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8" name="失業対策事業費最小値テキスト">
          <a:extLst>
            <a:ext uri="{FF2B5EF4-FFF2-40B4-BE49-F238E27FC236}">
              <a16:creationId xmlns:a16="http://schemas.microsoft.com/office/drawing/2014/main" id="{00000000-0008-0000-0600-00002E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0" name="失業対策事業費最大値テキスト">
          <a:extLst>
            <a:ext uri="{FF2B5EF4-FFF2-40B4-BE49-F238E27FC236}">
              <a16:creationId xmlns:a16="http://schemas.microsoft.com/office/drawing/2014/main" id="{00000000-0008-0000-0600-000030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3" name="失業対策事業費平均値テキスト">
          <a:extLst>
            <a:ext uri="{FF2B5EF4-FFF2-40B4-BE49-F238E27FC236}">
              <a16:creationId xmlns:a16="http://schemas.microsoft.com/office/drawing/2014/main" id="{00000000-0008-0000-0600-000033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6" name="フローチャート: 判断 565">
          <a:extLst>
            <a:ext uri="{FF2B5EF4-FFF2-40B4-BE49-F238E27FC236}">
              <a16:creationId xmlns:a16="http://schemas.microsoft.com/office/drawing/2014/main" id="{00000000-0008-0000-0600-000036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7" name="テキスト ボックス 566">
          <a:extLst>
            <a:ext uri="{FF2B5EF4-FFF2-40B4-BE49-F238E27FC236}">
              <a16:creationId xmlns:a16="http://schemas.microsoft.com/office/drawing/2014/main" id="{00000000-0008-0000-0600-000037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8" name="直線コネクタ 567">
          <a:extLst>
            <a:ext uri="{FF2B5EF4-FFF2-40B4-BE49-F238E27FC236}">
              <a16:creationId xmlns:a16="http://schemas.microsoft.com/office/drawing/2014/main" id="{00000000-0008-0000-0600-000038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2" name="失業対策事業費該当値テキスト">
          <a:extLst>
            <a:ext uri="{FF2B5EF4-FFF2-40B4-BE49-F238E27FC236}">
              <a16:creationId xmlns:a16="http://schemas.microsoft.com/office/drawing/2014/main" id="{00000000-0008-0000-0600-000046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0" name="直線コネクタ 599">
          <a:extLst>
            <a:ext uri="{FF2B5EF4-FFF2-40B4-BE49-F238E27FC236}">
              <a16:creationId xmlns:a16="http://schemas.microsoft.com/office/drawing/2014/main" id="{00000000-0008-0000-0600-00005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3" name="公債費グラフ枠">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127668</xdr:rowOff>
    </xdr:from>
    <xdr:to>
      <xdr:col>85</xdr:col>
      <xdr:colOff>126364</xdr:colOff>
      <xdr:row>78</xdr:row>
      <xdr:rowOff>118525</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flipV="1">
          <a:off x="16317595" y="12300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122352</xdr:rowOff>
    </xdr:from>
    <xdr:ext cx="534377" cy="259045"/>
    <xdr:sp macro="" textlink="">
      <xdr:nvSpPr>
        <xdr:cNvPr id="615" name="公債費最小値テキスト">
          <a:extLst>
            <a:ext uri="{FF2B5EF4-FFF2-40B4-BE49-F238E27FC236}">
              <a16:creationId xmlns:a16="http://schemas.microsoft.com/office/drawing/2014/main" id="{00000000-0008-0000-0600-000067020000}"/>
            </a:ext>
          </a:extLst>
        </xdr:cNvPr>
        <xdr:cNvSpPr txBox="1"/>
      </xdr:nvSpPr>
      <xdr:spPr>
        <a:xfrm>
          <a:off x="16370300" y="13495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118525</xdr:rowOff>
    </xdr:from>
    <xdr:to>
      <xdr:col>86</xdr:col>
      <xdr:colOff>25400</xdr:colOff>
      <xdr:row>78</xdr:row>
      <xdr:rowOff>118525</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6230600" y="13491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74345</xdr:rowOff>
    </xdr:from>
    <xdr:ext cx="599010" cy="259045"/>
    <xdr:sp macro="" textlink="">
      <xdr:nvSpPr>
        <xdr:cNvPr id="617" name="公債費最大値テキスト">
          <a:extLst>
            <a:ext uri="{FF2B5EF4-FFF2-40B4-BE49-F238E27FC236}">
              <a16:creationId xmlns:a16="http://schemas.microsoft.com/office/drawing/2014/main" id="{00000000-0008-0000-0600-000069020000}"/>
            </a:ext>
          </a:extLst>
        </xdr:cNvPr>
        <xdr:cNvSpPr txBox="1"/>
      </xdr:nvSpPr>
      <xdr:spPr>
        <a:xfrm>
          <a:off x="16370300" y="12075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169,079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127668</xdr:rowOff>
    </xdr:from>
    <xdr:to>
      <xdr:col>86</xdr:col>
      <xdr:colOff>25400</xdr:colOff>
      <xdr:row>71</xdr:row>
      <xdr:rowOff>127668</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6230600" y="12300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71</xdr:row>
      <xdr:rowOff>121092</xdr:rowOff>
    </xdr:from>
    <xdr:to>
      <xdr:col>85</xdr:col>
      <xdr:colOff>127000</xdr:colOff>
      <xdr:row>71</xdr:row>
      <xdr:rowOff>127668</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5481300" y="12294042"/>
          <a:ext cx="8382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83672</xdr:rowOff>
    </xdr:from>
    <xdr:ext cx="534377" cy="259045"/>
    <xdr:sp macro="" textlink="">
      <xdr:nvSpPr>
        <xdr:cNvPr id="620" name="公債費平均値テキスト">
          <a:extLst>
            <a:ext uri="{FF2B5EF4-FFF2-40B4-BE49-F238E27FC236}">
              <a16:creationId xmlns:a16="http://schemas.microsoft.com/office/drawing/2014/main" id="{00000000-0008-0000-0600-00006C020000}"/>
            </a:ext>
          </a:extLst>
        </xdr:cNvPr>
        <xdr:cNvSpPr txBox="1"/>
      </xdr:nvSpPr>
      <xdr:spPr>
        <a:xfrm>
          <a:off x="16370300" y="13113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105245</xdr:rowOff>
    </xdr:from>
    <xdr:to>
      <xdr:col>85</xdr:col>
      <xdr:colOff>177800</xdr:colOff>
      <xdr:row>77</xdr:row>
      <xdr:rowOff>35395</xdr:rowOff>
    </xdr:to>
    <xdr:sp macro="" textlink="">
      <xdr:nvSpPr>
        <xdr:cNvPr id="621" name="フローチャート: 判断 620">
          <a:extLst>
            <a:ext uri="{FF2B5EF4-FFF2-40B4-BE49-F238E27FC236}">
              <a16:creationId xmlns:a16="http://schemas.microsoft.com/office/drawing/2014/main" id="{00000000-0008-0000-0600-00006D020000}"/>
            </a:ext>
          </a:extLst>
        </xdr:cNvPr>
        <xdr:cNvSpPr/>
      </xdr:nvSpPr>
      <xdr:spPr>
        <a:xfrm>
          <a:off x="16268700" y="13135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71</xdr:row>
      <xdr:rowOff>121092</xdr:rowOff>
    </xdr:from>
    <xdr:to>
      <xdr:col>81</xdr:col>
      <xdr:colOff>50800</xdr:colOff>
      <xdr:row>72</xdr:row>
      <xdr:rowOff>35268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4592300" y="12294042"/>
          <a:ext cx="889000" cy="8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74887</xdr:rowOff>
    </xdr:from>
    <xdr:to>
      <xdr:col>81</xdr:col>
      <xdr:colOff>101600</xdr:colOff>
      <xdr:row>77</xdr:row>
      <xdr:rowOff>5037</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5430500" y="13105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167614</xdr:rowOff>
    </xdr:from>
    <xdr:ext cx="534377"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5214111" y="13197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72</xdr:row>
      <xdr:rowOff>35268</xdr:rowOff>
    </xdr:from>
    <xdr:to>
      <xdr:col>76</xdr:col>
      <xdr:colOff>114300</xdr:colOff>
      <xdr:row>72</xdr:row>
      <xdr:rowOff>84607</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3703300" y="12379668"/>
          <a:ext cx="8890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92162</xdr:rowOff>
    </xdr:from>
    <xdr:to>
      <xdr:col>76</xdr:col>
      <xdr:colOff>165100</xdr:colOff>
      <xdr:row>77</xdr:row>
      <xdr:rowOff>22312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4541500" y="13122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13439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4325111" y="132150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72</xdr:row>
      <xdr:rowOff>84607</xdr:rowOff>
    </xdr:from>
    <xdr:to>
      <xdr:col>71</xdr:col>
      <xdr:colOff>177800</xdr:colOff>
      <xdr:row>72</xdr:row>
      <xdr:rowOff>130891</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2814300" y="12429007"/>
          <a:ext cx="889000" cy="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111051</xdr:rowOff>
    </xdr:from>
    <xdr:to>
      <xdr:col>72</xdr:col>
      <xdr:colOff>38100</xdr:colOff>
      <xdr:row>77</xdr:row>
      <xdr:rowOff>41201</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3652500" y="131412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32328</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436111" y="13233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110106</xdr:rowOff>
    </xdr:from>
    <xdr:to>
      <xdr:col>67</xdr:col>
      <xdr:colOff>101600</xdr:colOff>
      <xdr:row>77</xdr:row>
      <xdr:rowOff>40256</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2763500" y="13140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31383</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547111" y="13233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71</xdr:row>
      <xdr:rowOff>76868</xdr:rowOff>
    </xdr:from>
    <xdr:to>
      <xdr:col>85</xdr:col>
      <xdr:colOff>177800</xdr:colOff>
      <xdr:row>72</xdr:row>
      <xdr:rowOff>7018</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6268700" y="12249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71</xdr:row>
      <xdr:rowOff>29895</xdr:rowOff>
    </xdr:from>
    <xdr:ext cx="599010" cy="259045"/>
    <xdr:sp macro="" textlink="">
      <xdr:nvSpPr>
        <xdr:cNvPr id="639" name="公債費該当値テキスト">
          <a:extLst>
            <a:ext uri="{FF2B5EF4-FFF2-40B4-BE49-F238E27FC236}">
              <a16:creationId xmlns:a16="http://schemas.microsoft.com/office/drawing/2014/main" id="{00000000-0008-0000-0600-00007F020000}"/>
            </a:ext>
          </a:extLst>
        </xdr:cNvPr>
        <xdr:cNvSpPr txBox="1"/>
      </xdr:nvSpPr>
      <xdr:spPr>
        <a:xfrm>
          <a:off x="16370300" y="12202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71</xdr:row>
      <xdr:rowOff>70292</xdr:rowOff>
    </xdr:from>
    <xdr:to>
      <xdr:col>81</xdr:col>
      <xdr:colOff>101600</xdr:colOff>
      <xdr:row>72</xdr:row>
      <xdr:rowOff>442</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5430500" y="12243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70</xdr:row>
      <xdr:rowOff>16969</xdr:rowOff>
    </xdr:from>
    <xdr:ext cx="59901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5181795" y="12018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71</xdr:row>
      <xdr:rowOff>155918</xdr:rowOff>
    </xdr:from>
    <xdr:to>
      <xdr:col>76</xdr:col>
      <xdr:colOff>165100</xdr:colOff>
      <xdr:row>72</xdr:row>
      <xdr:rowOff>86068</xdr:rowOff>
    </xdr:to>
    <xdr:sp macro="" textlink="">
      <xdr:nvSpPr>
        <xdr:cNvPr id="642" name="楕円 641">
          <a:extLst>
            <a:ext uri="{FF2B5EF4-FFF2-40B4-BE49-F238E27FC236}">
              <a16:creationId xmlns:a16="http://schemas.microsoft.com/office/drawing/2014/main" id="{00000000-0008-0000-0600-000082020000}"/>
            </a:ext>
          </a:extLst>
        </xdr:cNvPr>
        <xdr:cNvSpPr/>
      </xdr:nvSpPr>
      <xdr:spPr>
        <a:xfrm>
          <a:off x="14541500" y="1232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70</xdr:row>
      <xdr:rowOff>102595</xdr:rowOff>
    </xdr:from>
    <xdr:ext cx="59901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292795" y="12104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72</xdr:row>
      <xdr:rowOff>33807</xdr:rowOff>
    </xdr:from>
    <xdr:to>
      <xdr:col>72</xdr:col>
      <xdr:colOff>38100</xdr:colOff>
      <xdr:row>72</xdr:row>
      <xdr:rowOff>135407</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3652500" y="1237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70</xdr:row>
      <xdr:rowOff>151934</xdr:rowOff>
    </xdr:from>
    <xdr:ext cx="59901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03795" y="12153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72</xdr:row>
      <xdr:rowOff>80091</xdr:rowOff>
    </xdr:from>
    <xdr:to>
      <xdr:col>67</xdr:col>
      <xdr:colOff>101600</xdr:colOff>
      <xdr:row>73</xdr:row>
      <xdr:rowOff>10241</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2763500" y="12424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71</xdr:row>
      <xdr:rowOff>26768</xdr:rowOff>
    </xdr:from>
    <xdr:ext cx="59901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14795" y="12199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7" name="直線コネクタ 656">
          <a:extLst>
            <a:ext uri="{FF2B5EF4-FFF2-40B4-BE49-F238E27FC236}">
              <a16:creationId xmlns:a16="http://schemas.microsoft.com/office/drawing/2014/main" id="{00000000-0008-0000-0600-000091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8" name="積立金グラフ枠">
          <a:extLst>
            <a:ext uri="{FF2B5EF4-FFF2-40B4-BE49-F238E27FC236}">
              <a16:creationId xmlns:a16="http://schemas.microsoft.com/office/drawing/2014/main" id="{00000000-0008-0000-0600-00009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41292</xdr:rowOff>
    </xdr:from>
    <xdr:to>
      <xdr:col>85</xdr:col>
      <xdr:colOff>126364</xdr:colOff>
      <xdr:row>98</xdr:row>
      <xdr:rowOff>131959</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flipV="1">
          <a:off x="16317595" y="15471792"/>
          <a:ext cx="1269" cy="14622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135786</xdr:rowOff>
    </xdr:from>
    <xdr:ext cx="469744" cy="259045"/>
    <xdr:sp macro="" textlink="">
      <xdr:nvSpPr>
        <xdr:cNvPr id="670" name="積立金最小値テキスト">
          <a:extLst>
            <a:ext uri="{FF2B5EF4-FFF2-40B4-BE49-F238E27FC236}">
              <a16:creationId xmlns:a16="http://schemas.microsoft.com/office/drawing/2014/main" id="{00000000-0008-0000-0600-00009E020000}"/>
            </a:ext>
          </a:extLst>
        </xdr:cNvPr>
        <xdr:cNvSpPr txBox="1"/>
      </xdr:nvSpPr>
      <xdr:spPr>
        <a:xfrm>
          <a:off x="16370300" y="1693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131959</xdr:rowOff>
    </xdr:from>
    <xdr:to>
      <xdr:col>86</xdr:col>
      <xdr:colOff>25400</xdr:colOff>
      <xdr:row>98</xdr:row>
      <xdr:rowOff>131959</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6230600" y="169340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159419</xdr:rowOff>
    </xdr:from>
    <xdr:ext cx="599010" cy="259045"/>
    <xdr:sp macro="" textlink="">
      <xdr:nvSpPr>
        <xdr:cNvPr id="672" name="積立金最大値テキスト">
          <a:extLst>
            <a:ext uri="{FF2B5EF4-FFF2-40B4-BE49-F238E27FC236}">
              <a16:creationId xmlns:a16="http://schemas.microsoft.com/office/drawing/2014/main" id="{00000000-0008-0000-0600-0000A0020000}"/>
            </a:ext>
          </a:extLst>
        </xdr:cNvPr>
        <xdr:cNvSpPr txBox="1"/>
      </xdr:nvSpPr>
      <xdr:spPr>
        <a:xfrm>
          <a:off x="16370300" y="15247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321,524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41292</xdr:rowOff>
    </xdr:from>
    <xdr:to>
      <xdr:col>86</xdr:col>
      <xdr:colOff>25400</xdr:colOff>
      <xdr:row>90</xdr:row>
      <xdr:rowOff>41292</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6230600" y="154717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115464</xdr:rowOff>
    </xdr:from>
    <xdr:to>
      <xdr:col>85</xdr:col>
      <xdr:colOff>127000</xdr:colOff>
      <xdr:row>98</xdr:row>
      <xdr:rowOff>12928</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5481300" y="16746114"/>
          <a:ext cx="838200" cy="68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52150</xdr:rowOff>
    </xdr:from>
    <xdr:ext cx="534377" cy="259045"/>
    <xdr:sp macro="" textlink="">
      <xdr:nvSpPr>
        <xdr:cNvPr id="675" name="積立金平均値テキスト">
          <a:extLst>
            <a:ext uri="{FF2B5EF4-FFF2-40B4-BE49-F238E27FC236}">
              <a16:creationId xmlns:a16="http://schemas.microsoft.com/office/drawing/2014/main" id="{00000000-0008-0000-0600-0000A3020000}"/>
            </a:ext>
          </a:extLst>
        </xdr:cNvPr>
        <xdr:cNvSpPr txBox="1"/>
      </xdr:nvSpPr>
      <xdr:spPr>
        <a:xfrm>
          <a:off x="16370300" y="165113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29273</xdr:rowOff>
    </xdr:from>
    <xdr:to>
      <xdr:col>85</xdr:col>
      <xdr:colOff>177800</xdr:colOff>
      <xdr:row>97</xdr:row>
      <xdr:rowOff>130873</xdr:rowOff>
    </xdr:to>
    <xdr:sp macro="" textlink="">
      <xdr:nvSpPr>
        <xdr:cNvPr id="676" name="フローチャート: 判断 675">
          <a:extLst>
            <a:ext uri="{FF2B5EF4-FFF2-40B4-BE49-F238E27FC236}">
              <a16:creationId xmlns:a16="http://schemas.microsoft.com/office/drawing/2014/main" id="{00000000-0008-0000-0600-0000A4020000}"/>
            </a:ext>
          </a:extLst>
        </xdr:cNvPr>
        <xdr:cNvSpPr/>
      </xdr:nvSpPr>
      <xdr:spPr>
        <a:xfrm>
          <a:off x="16268700" y="16659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170386</xdr:rowOff>
    </xdr:from>
    <xdr:to>
      <xdr:col>81</xdr:col>
      <xdr:colOff>50800</xdr:colOff>
      <xdr:row>98</xdr:row>
      <xdr:rowOff>12928</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4592300" y="16629586"/>
          <a:ext cx="889000" cy="185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76991</xdr:rowOff>
    </xdr:from>
    <xdr:to>
      <xdr:col>81</xdr:col>
      <xdr:colOff>101600</xdr:colOff>
      <xdr:row>98</xdr:row>
      <xdr:rowOff>7141</xdr:rowOff>
    </xdr:to>
    <xdr:sp macro="" textlink="">
      <xdr:nvSpPr>
        <xdr:cNvPr id="678" name="フローチャート: 判断 677">
          <a:extLst>
            <a:ext uri="{FF2B5EF4-FFF2-40B4-BE49-F238E27FC236}">
              <a16:creationId xmlns:a16="http://schemas.microsoft.com/office/drawing/2014/main" id="{00000000-0008-0000-0600-0000A6020000}"/>
            </a:ext>
          </a:extLst>
        </xdr:cNvPr>
        <xdr:cNvSpPr/>
      </xdr:nvSpPr>
      <xdr:spPr>
        <a:xfrm>
          <a:off x="15430500" y="16707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23668</xdr:rowOff>
    </xdr:from>
    <xdr:ext cx="534377"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5214111" y="16482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170386</xdr:rowOff>
    </xdr:from>
    <xdr:to>
      <xdr:col>76</xdr:col>
      <xdr:colOff>114300</xdr:colOff>
      <xdr:row>97</xdr:row>
      <xdr:rowOff>94986</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3703300" y="16629586"/>
          <a:ext cx="889000" cy="96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47867</xdr:rowOff>
    </xdr:from>
    <xdr:to>
      <xdr:col>76</xdr:col>
      <xdr:colOff>165100</xdr:colOff>
      <xdr:row>97</xdr:row>
      <xdr:rowOff>149467</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4541500" y="166785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140594</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4325111" y="16771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94986</xdr:rowOff>
    </xdr:from>
    <xdr:to>
      <xdr:col>71</xdr:col>
      <xdr:colOff>177800</xdr:colOff>
      <xdr:row>97</xdr:row>
      <xdr:rowOff>165015</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2814300" y="16725636"/>
          <a:ext cx="889000" cy="70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114498</xdr:rowOff>
    </xdr:from>
    <xdr:to>
      <xdr:col>72</xdr:col>
      <xdr:colOff>38100</xdr:colOff>
      <xdr:row>98</xdr:row>
      <xdr:rowOff>44648</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3652500" y="16745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35775</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3436111" y="16837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149698</xdr:rowOff>
    </xdr:from>
    <xdr:to>
      <xdr:col>67</xdr:col>
      <xdr:colOff>101600</xdr:colOff>
      <xdr:row>98</xdr:row>
      <xdr:rowOff>79848</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2763500" y="16780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70975</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2547111" y="16873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64664</xdr:rowOff>
    </xdr:from>
    <xdr:to>
      <xdr:col>85</xdr:col>
      <xdr:colOff>177800</xdr:colOff>
      <xdr:row>97</xdr:row>
      <xdr:rowOff>166264</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6268700" y="166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43091</xdr:rowOff>
    </xdr:from>
    <xdr:ext cx="534377" cy="259045"/>
    <xdr:sp macro="" textlink="">
      <xdr:nvSpPr>
        <xdr:cNvPr id="694" name="積立金該当値テキスト">
          <a:extLst>
            <a:ext uri="{FF2B5EF4-FFF2-40B4-BE49-F238E27FC236}">
              <a16:creationId xmlns:a16="http://schemas.microsoft.com/office/drawing/2014/main" id="{00000000-0008-0000-0600-0000B6020000}"/>
            </a:ext>
          </a:extLst>
        </xdr:cNvPr>
        <xdr:cNvSpPr txBox="1"/>
      </xdr:nvSpPr>
      <xdr:spPr>
        <a:xfrm>
          <a:off x="16370300" y="16673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133578</xdr:rowOff>
    </xdr:from>
    <xdr:to>
      <xdr:col>81</xdr:col>
      <xdr:colOff>101600</xdr:colOff>
      <xdr:row>98</xdr:row>
      <xdr:rowOff>63728</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5430500" y="1676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54855</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5214111" y="168569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119586</xdr:rowOff>
    </xdr:from>
    <xdr:to>
      <xdr:col>76</xdr:col>
      <xdr:colOff>165100</xdr:colOff>
      <xdr:row>97</xdr:row>
      <xdr:rowOff>49736</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4541500" y="16578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66263</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325111" y="16354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44186</xdr:rowOff>
    </xdr:from>
    <xdr:to>
      <xdr:col>72</xdr:col>
      <xdr:colOff>38100</xdr:colOff>
      <xdr:row>97</xdr:row>
      <xdr:rowOff>145786</xdr:rowOff>
    </xdr:to>
    <xdr:sp macro="" textlink="">
      <xdr:nvSpPr>
        <xdr:cNvPr id="699" name="楕円 698">
          <a:extLst>
            <a:ext uri="{FF2B5EF4-FFF2-40B4-BE49-F238E27FC236}">
              <a16:creationId xmlns:a16="http://schemas.microsoft.com/office/drawing/2014/main" id="{00000000-0008-0000-0600-0000BB020000}"/>
            </a:ext>
          </a:extLst>
        </xdr:cNvPr>
        <xdr:cNvSpPr/>
      </xdr:nvSpPr>
      <xdr:spPr>
        <a:xfrm>
          <a:off x="13652500" y="16674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162313</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450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114215</xdr:rowOff>
    </xdr:from>
    <xdr:to>
      <xdr:col>67</xdr:col>
      <xdr:colOff>101600</xdr:colOff>
      <xdr:row>98</xdr:row>
      <xdr:rowOff>44365</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2763500" y="16744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60892</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0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32555</xdr:rowOff>
    </xdr:from>
    <xdr:to>
      <xdr:col>116</xdr:col>
      <xdr:colOff>62864</xdr:colOff>
      <xdr:row>38</xdr:row>
      <xdr:rowOff>139700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347505"/>
          <a:ext cx="1269" cy="1307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150682</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5122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32555</xdr:rowOff>
    </xdr:from>
    <xdr:to>
      <xdr:col>116</xdr:col>
      <xdr:colOff>152400</xdr:colOff>
      <xdr:row>31</xdr:row>
      <xdr:rowOff>32555</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347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31310</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37496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8433</xdr:rowOff>
    </xdr:from>
    <xdr:to>
      <xdr:col>116</xdr:col>
      <xdr:colOff>114300</xdr:colOff>
      <xdr:row>38</xdr:row>
      <xdr:rowOff>110033</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52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33944</xdr:rowOff>
    </xdr:from>
    <xdr:to>
      <xdr:col>112</xdr:col>
      <xdr:colOff>38100</xdr:colOff>
      <xdr:row>38</xdr:row>
      <xdr:rowOff>135544</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549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152071</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324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36</xdr:row>
      <xdr:rowOff>82504</xdr:rowOff>
    </xdr:from>
    <xdr:to>
      <xdr:col>107</xdr:col>
      <xdr:colOff>50800</xdr:colOff>
      <xdr:row>38</xdr:row>
      <xdr:rowOff>139700</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9545300" y="6254704"/>
          <a:ext cx="889000" cy="40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45512</xdr:rowOff>
    </xdr:from>
    <xdr:to>
      <xdr:col>107</xdr:col>
      <xdr:colOff>101600</xdr:colOff>
      <xdr:row>38</xdr:row>
      <xdr:rowOff>147112</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56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163639</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3358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36</xdr:row>
      <xdr:rowOff>82504</xdr:rowOff>
    </xdr:from>
    <xdr:to>
      <xdr:col>102</xdr:col>
      <xdr:colOff>114300</xdr:colOff>
      <xdr:row>36</xdr:row>
      <xdr:rowOff>128293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254704"/>
          <a:ext cx="889000" cy="45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48598</xdr:rowOff>
    </xdr:from>
    <xdr:to>
      <xdr:col>102</xdr:col>
      <xdr:colOff>165100</xdr:colOff>
      <xdr:row>38</xdr:row>
      <xdr:rowOff>150198</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563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141325</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656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64829</xdr:rowOff>
    </xdr:from>
    <xdr:to>
      <xdr:col>98</xdr:col>
      <xdr:colOff>38100</xdr:colOff>
      <xdr:row>38</xdr:row>
      <xdr:rowOff>166429</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579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38</xdr:row>
      <xdr:rowOff>157556</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672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36</xdr:row>
      <xdr:rowOff>31704</xdr:rowOff>
    </xdr:from>
    <xdr:to>
      <xdr:col>102</xdr:col>
      <xdr:colOff>165100</xdr:colOff>
      <xdr:row>36</xdr:row>
      <xdr:rowOff>133304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203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34</xdr:row>
      <xdr:rowOff>149831</xdr:rowOff>
    </xdr:from>
    <xdr:ext cx="534377"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278111" y="5979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36</xdr:row>
      <xdr:rowOff>77493</xdr:rowOff>
    </xdr:from>
    <xdr:to>
      <xdr:col>98</xdr:col>
      <xdr:colOff>38100</xdr:colOff>
      <xdr:row>37</xdr:row>
      <xdr:rowOff>7643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2496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35</xdr:row>
      <xdr:rowOff>24170</xdr:rowOff>
    </xdr:from>
    <xdr:ext cx="534377"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389111" y="6024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6" name="貸付金グラフ枠">
          <a:extLst>
            <a:ext uri="{FF2B5EF4-FFF2-40B4-BE49-F238E27FC236}">
              <a16:creationId xmlns:a16="http://schemas.microsoft.com/office/drawing/2014/main" id="{00000000-0008-0000-0600-00000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16542</xdr:rowOff>
    </xdr:from>
    <xdr:to>
      <xdr:col>116</xdr:col>
      <xdr:colOff>62864</xdr:colOff>
      <xdr:row>58</xdr:row>
      <xdr:rowOff>25400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flipV="1">
          <a:off x="22159595" y="8760492"/>
          <a:ext cx="1269" cy="120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29227</xdr:rowOff>
    </xdr:from>
    <xdr:ext cx="249299" cy="259045"/>
    <xdr:sp macro="" textlink="">
      <xdr:nvSpPr>
        <xdr:cNvPr id="778" name="貸付金最小値テキスト">
          <a:extLst>
            <a:ext uri="{FF2B5EF4-FFF2-40B4-BE49-F238E27FC236}">
              <a16:creationId xmlns:a16="http://schemas.microsoft.com/office/drawing/2014/main" id="{00000000-0008-0000-0600-00000A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25400</xdr:rowOff>
    </xdr:from>
    <xdr:to>
      <xdr:col>116</xdr:col>
      <xdr:colOff>152400</xdr:colOff>
      <xdr:row>58</xdr:row>
      <xdr:rowOff>25400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22072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134669</xdr:rowOff>
    </xdr:from>
    <xdr:ext cx="534377" cy="259045"/>
    <xdr:sp macro="" textlink="">
      <xdr:nvSpPr>
        <xdr:cNvPr id="780" name="貸付金最大値テキスト">
          <a:extLst>
            <a:ext uri="{FF2B5EF4-FFF2-40B4-BE49-F238E27FC236}">
              <a16:creationId xmlns:a16="http://schemas.microsoft.com/office/drawing/2014/main" id="{00000000-0008-0000-0600-00000C030000}"/>
            </a:ext>
          </a:extLst>
        </xdr:cNvPr>
        <xdr:cNvSpPr txBox="1"/>
      </xdr:nvSpPr>
      <xdr:spPr>
        <a:xfrm>
          <a:off x="22212300" y="8535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16542</xdr:rowOff>
    </xdr:from>
    <xdr:to>
      <xdr:col>116</xdr:col>
      <xdr:colOff>152400</xdr:colOff>
      <xdr:row>51</xdr:row>
      <xdr:rowOff>16542</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22072600" y="876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21342</xdr:rowOff>
    </xdr:from>
    <xdr:to>
      <xdr:col>116</xdr:col>
      <xdr:colOff>63500</xdr:colOff>
      <xdr:row>58</xdr:row>
      <xdr:rowOff>21399</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flipV="1">
          <a:off x="21323300" y="9965442"/>
          <a:ext cx="838200" cy="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70858</xdr:rowOff>
    </xdr:from>
    <xdr:ext cx="469744" cy="259045"/>
    <xdr:sp macro="" textlink="">
      <xdr:nvSpPr>
        <xdr:cNvPr id="783" name="貸付金平均値テキスト">
          <a:extLst>
            <a:ext uri="{FF2B5EF4-FFF2-40B4-BE49-F238E27FC236}">
              <a16:creationId xmlns:a16="http://schemas.microsoft.com/office/drawing/2014/main" id="{00000000-0008-0000-0600-00000F030000}"/>
            </a:ext>
          </a:extLst>
        </xdr:cNvPr>
        <xdr:cNvSpPr txBox="1"/>
      </xdr:nvSpPr>
      <xdr:spPr>
        <a:xfrm>
          <a:off x="22212300" y="96720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47981</xdr:rowOff>
    </xdr:from>
    <xdr:to>
      <xdr:col>116</xdr:col>
      <xdr:colOff>114300</xdr:colOff>
      <xdr:row>57</xdr:row>
      <xdr:rowOff>149581</xdr:rowOff>
    </xdr:to>
    <xdr:sp macro="" textlink="">
      <xdr:nvSpPr>
        <xdr:cNvPr id="784" name="フローチャート: 判断 783">
          <a:extLst>
            <a:ext uri="{FF2B5EF4-FFF2-40B4-BE49-F238E27FC236}">
              <a16:creationId xmlns:a16="http://schemas.microsoft.com/office/drawing/2014/main" id="{00000000-0008-0000-0600-000010030000}"/>
            </a:ext>
          </a:extLst>
        </xdr:cNvPr>
        <xdr:cNvSpPr/>
      </xdr:nvSpPr>
      <xdr:spPr>
        <a:xfrm>
          <a:off x="22110700" y="982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20885</xdr:rowOff>
    </xdr:from>
    <xdr:to>
      <xdr:col>111</xdr:col>
      <xdr:colOff>177800</xdr:colOff>
      <xdr:row>58</xdr:row>
      <xdr:rowOff>21399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0434300" y="9964985"/>
          <a:ext cx="889000" cy="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48209</xdr:rowOff>
    </xdr:from>
    <xdr:to>
      <xdr:col>112</xdr:col>
      <xdr:colOff>38100</xdr:colOff>
      <xdr:row>57</xdr:row>
      <xdr:rowOff>149809</xdr:rowOff>
    </xdr:to>
    <xdr:sp macro="" textlink="">
      <xdr:nvSpPr>
        <xdr:cNvPr id="786" name="フローチャート: 判断 785">
          <a:extLst>
            <a:ext uri="{FF2B5EF4-FFF2-40B4-BE49-F238E27FC236}">
              <a16:creationId xmlns:a16="http://schemas.microsoft.com/office/drawing/2014/main" id="{00000000-0008-0000-0600-000012030000}"/>
            </a:ext>
          </a:extLst>
        </xdr:cNvPr>
        <xdr:cNvSpPr/>
      </xdr:nvSpPr>
      <xdr:spPr>
        <a:xfrm>
          <a:off x="21272500" y="9820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55</xdr:row>
      <xdr:rowOff>166336</xdr:rowOff>
    </xdr:from>
    <xdr:ext cx="469744"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088428" y="9596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20885</xdr:rowOff>
    </xdr:from>
    <xdr:to>
      <xdr:col>107</xdr:col>
      <xdr:colOff>50800</xdr:colOff>
      <xdr:row>58</xdr:row>
      <xdr:rowOff>20885</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9545300" y="996498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74726</xdr:rowOff>
    </xdr:from>
    <xdr:to>
      <xdr:col>107</xdr:col>
      <xdr:colOff>101600</xdr:colOff>
      <xdr:row>57</xdr:row>
      <xdr:rowOff>4876</xdr:rowOff>
    </xdr:to>
    <xdr:sp macro="" textlink="">
      <xdr:nvSpPr>
        <xdr:cNvPr id="789" name="フローチャート: 判断 788">
          <a:extLst>
            <a:ext uri="{FF2B5EF4-FFF2-40B4-BE49-F238E27FC236}">
              <a16:creationId xmlns:a16="http://schemas.microsoft.com/office/drawing/2014/main" id="{00000000-0008-0000-0600-000015030000}"/>
            </a:ext>
          </a:extLst>
        </xdr:cNvPr>
        <xdr:cNvSpPr/>
      </xdr:nvSpPr>
      <xdr:spPr>
        <a:xfrm>
          <a:off x="20383500" y="9675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55</xdr:row>
      <xdr:rowOff>21403</xdr:rowOff>
    </xdr:from>
    <xdr:ext cx="469744"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20199428" y="9451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20657</xdr:rowOff>
    </xdr:from>
    <xdr:to>
      <xdr:col>102</xdr:col>
      <xdr:colOff>114300</xdr:colOff>
      <xdr:row>58</xdr:row>
      <xdr:rowOff>20885</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656300" y="9964757"/>
          <a:ext cx="889000" cy="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112846</xdr:rowOff>
    </xdr:from>
    <xdr:to>
      <xdr:col>102</xdr:col>
      <xdr:colOff>165100</xdr:colOff>
      <xdr:row>57</xdr:row>
      <xdr:rowOff>42996</xdr:rowOff>
    </xdr:to>
    <xdr:sp macro="" textlink="">
      <xdr:nvSpPr>
        <xdr:cNvPr id="792" name="フローチャート: 判断 791">
          <a:extLst>
            <a:ext uri="{FF2B5EF4-FFF2-40B4-BE49-F238E27FC236}">
              <a16:creationId xmlns:a16="http://schemas.microsoft.com/office/drawing/2014/main" id="{00000000-0008-0000-0600-000018030000}"/>
            </a:ext>
          </a:extLst>
        </xdr:cNvPr>
        <xdr:cNvSpPr/>
      </xdr:nvSpPr>
      <xdr:spPr>
        <a:xfrm>
          <a:off x="19494500" y="971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55</xdr:row>
      <xdr:rowOff>59523</xdr:rowOff>
    </xdr:from>
    <xdr:ext cx="469744"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9310428" y="9489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47181</xdr:rowOff>
    </xdr:from>
    <xdr:to>
      <xdr:col>98</xdr:col>
      <xdr:colOff>38100</xdr:colOff>
      <xdr:row>57</xdr:row>
      <xdr:rowOff>148781</xdr:rowOff>
    </xdr:to>
    <xdr:sp macro="" textlink="">
      <xdr:nvSpPr>
        <xdr:cNvPr id="794" name="フローチャート: 判断 793">
          <a:extLst>
            <a:ext uri="{FF2B5EF4-FFF2-40B4-BE49-F238E27FC236}">
              <a16:creationId xmlns:a16="http://schemas.microsoft.com/office/drawing/2014/main" id="{00000000-0008-0000-0600-00001A030000}"/>
            </a:ext>
          </a:extLst>
        </xdr:cNvPr>
        <xdr:cNvSpPr/>
      </xdr:nvSpPr>
      <xdr:spPr>
        <a:xfrm>
          <a:off x="18605500" y="9819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55</xdr:row>
      <xdr:rowOff>165308</xdr:rowOff>
    </xdr:from>
    <xdr:ext cx="469744"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8421428" y="9595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id="{00000000-0008-0000-0600-00001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141992</xdr:rowOff>
    </xdr:from>
    <xdr:to>
      <xdr:col>116</xdr:col>
      <xdr:colOff>114300</xdr:colOff>
      <xdr:row>58</xdr:row>
      <xdr:rowOff>72142</xdr:rowOff>
    </xdr:to>
    <xdr:sp macro="" textlink="">
      <xdr:nvSpPr>
        <xdr:cNvPr id="801" name="楕円 800">
          <a:extLst>
            <a:ext uri="{FF2B5EF4-FFF2-40B4-BE49-F238E27FC236}">
              <a16:creationId xmlns:a16="http://schemas.microsoft.com/office/drawing/2014/main" id="{00000000-0008-0000-0600-000021030000}"/>
            </a:ext>
          </a:extLst>
        </xdr:cNvPr>
        <xdr:cNvSpPr/>
      </xdr:nvSpPr>
      <xdr:spPr>
        <a:xfrm>
          <a:off x="22110700" y="9914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56919</xdr:rowOff>
    </xdr:from>
    <xdr:ext cx="313932" cy="259045"/>
    <xdr:sp macro="" textlink="">
      <xdr:nvSpPr>
        <xdr:cNvPr id="802" name="貸付金該当値テキスト">
          <a:extLst>
            <a:ext uri="{FF2B5EF4-FFF2-40B4-BE49-F238E27FC236}">
              <a16:creationId xmlns:a16="http://schemas.microsoft.com/office/drawing/2014/main" id="{00000000-0008-0000-0600-000022030000}"/>
            </a:ext>
          </a:extLst>
        </xdr:cNvPr>
        <xdr:cNvSpPr txBox="1"/>
      </xdr:nvSpPr>
      <xdr:spPr>
        <a:xfrm>
          <a:off x="22212300" y="98295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142049</xdr:rowOff>
    </xdr:from>
    <xdr:to>
      <xdr:col>112</xdr:col>
      <xdr:colOff>38100</xdr:colOff>
      <xdr:row>58</xdr:row>
      <xdr:rowOff>72199</xdr:rowOff>
    </xdr:to>
    <xdr:sp macro="" textlink="">
      <xdr:nvSpPr>
        <xdr:cNvPr id="803" name="楕円 802">
          <a:extLst>
            <a:ext uri="{FF2B5EF4-FFF2-40B4-BE49-F238E27FC236}">
              <a16:creationId xmlns:a16="http://schemas.microsoft.com/office/drawing/2014/main" id="{00000000-0008-0000-0600-000023030000}"/>
            </a:ext>
          </a:extLst>
        </xdr:cNvPr>
        <xdr:cNvSpPr/>
      </xdr:nvSpPr>
      <xdr:spPr>
        <a:xfrm>
          <a:off x="21272500" y="9914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58</xdr:row>
      <xdr:rowOff>63326</xdr:rowOff>
    </xdr:from>
    <xdr:ext cx="313932"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1166333" y="100074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141535</xdr:rowOff>
    </xdr:from>
    <xdr:to>
      <xdr:col>107</xdr:col>
      <xdr:colOff>101600</xdr:colOff>
      <xdr:row>58</xdr:row>
      <xdr:rowOff>71685</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0383500" y="99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58</xdr:row>
      <xdr:rowOff>62812</xdr:rowOff>
    </xdr:from>
    <xdr:ext cx="313932"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277333" y="10006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141535</xdr:rowOff>
    </xdr:from>
    <xdr:to>
      <xdr:col>102</xdr:col>
      <xdr:colOff>165100</xdr:colOff>
      <xdr:row>58</xdr:row>
      <xdr:rowOff>71685</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19494500" y="991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58</xdr:row>
      <xdr:rowOff>62812</xdr:rowOff>
    </xdr:from>
    <xdr:ext cx="313932"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88333" y="1000691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141307</xdr:rowOff>
    </xdr:from>
    <xdr:to>
      <xdr:col>98</xdr:col>
      <xdr:colOff>38100</xdr:colOff>
      <xdr:row>58</xdr:row>
      <xdr:rowOff>71457</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18605500" y="991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58</xdr:row>
      <xdr:rowOff>62584</xdr:rowOff>
    </xdr:from>
    <xdr:ext cx="313932"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18499333" y="1000668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1" name="正方形/長方形 810">
          <a:extLst>
            <a:ext uri="{FF2B5EF4-FFF2-40B4-BE49-F238E27FC236}">
              <a16:creationId xmlns:a16="http://schemas.microsoft.com/office/drawing/2014/main" id="{00000000-0008-0000-0600-00002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2" name="正方形/長方形 811">
          <a:extLst>
            <a:ext uri="{FF2B5EF4-FFF2-40B4-BE49-F238E27FC236}">
              <a16:creationId xmlns:a16="http://schemas.microsoft.com/office/drawing/2014/main" id="{00000000-0008-0000-0600-00002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3" name="正方形/長方形 812">
          <a:extLst>
            <a:ext uri="{FF2B5EF4-FFF2-40B4-BE49-F238E27FC236}">
              <a16:creationId xmlns:a16="http://schemas.microsoft.com/office/drawing/2014/main" id="{00000000-0008-0000-0600-00002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4" name="正方形/長方形 813">
          <a:extLst>
            <a:ext uri="{FF2B5EF4-FFF2-40B4-BE49-F238E27FC236}">
              <a16:creationId xmlns:a16="http://schemas.microsoft.com/office/drawing/2014/main" id="{00000000-0008-0000-0600-00002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0" name="直線コネクタ 819">
          <a:extLst>
            <a:ext uri="{FF2B5EF4-FFF2-40B4-BE49-F238E27FC236}">
              <a16:creationId xmlns:a16="http://schemas.microsoft.com/office/drawing/2014/main" id="{00000000-0008-0000-0600-00003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23" name="直線コネクタ 822">
          <a:extLst>
            <a:ext uri="{FF2B5EF4-FFF2-40B4-BE49-F238E27FC236}">
              <a16:creationId xmlns:a16="http://schemas.microsoft.com/office/drawing/2014/main" id="{00000000-0008-0000-0600-000037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74</xdr:row>
      <xdr:rowOff>160762</xdr:rowOff>
    </xdr:from>
    <xdr:ext cx="595419"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7692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27" name="直線コネクタ 826">
          <a:extLst>
            <a:ext uri="{FF2B5EF4-FFF2-40B4-BE49-F238E27FC236}">
              <a16:creationId xmlns:a16="http://schemas.microsoft.com/office/drawing/2014/main" id="{00000000-0008-0000-0600-00003B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5" name="繰出金グラフ枠">
          <a:extLst>
            <a:ext uri="{FF2B5EF4-FFF2-40B4-BE49-F238E27FC236}">
              <a16:creationId xmlns:a16="http://schemas.microsoft.com/office/drawing/2014/main" id="{00000000-0008-0000-0600-000043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28254</xdr:rowOff>
    </xdr:from>
    <xdr:to>
      <xdr:col>116</xdr:col>
      <xdr:colOff>62864</xdr:colOff>
      <xdr:row>78</xdr:row>
      <xdr:rowOff>80969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flipV="1">
          <a:off x="22159595" y="12201204"/>
          <a:ext cx="1269" cy="125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84796</xdr:rowOff>
    </xdr:from>
    <xdr:ext cx="534377" cy="259045"/>
    <xdr:sp macro="" textlink="">
      <xdr:nvSpPr>
        <xdr:cNvPr id="837" name="繰出金最小値テキスト">
          <a:extLst>
            <a:ext uri="{FF2B5EF4-FFF2-40B4-BE49-F238E27FC236}">
              <a16:creationId xmlns:a16="http://schemas.microsoft.com/office/drawing/2014/main" id="{00000000-0008-0000-0600-000045030000}"/>
            </a:ext>
          </a:extLst>
        </xdr:cNvPr>
        <xdr:cNvSpPr txBox="1"/>
      </xdr:nvSpPr>
      <xdr:spPr>
        <a:xfrm>
          <a:off x="22212300" y="1345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80969</xdr:rowOff>
    </xdr:from>
    <xdr:to>
      <xdr:col>116</xdr:col>
      <xdr:colOff>152400</xdr:colOff>
      <xdr:row>78</xdr:row>
      <xdr:rowOff>80969</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22072600" y="134540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146381</xdr:rowOff>
    </xdr:from>
    <xdr:ext cx="599010" cy="259045"/>
    <xdr:sp macro="" textlink="">
      <xdr:nvSpPr>
        <xdr:cNvPr id="839" name="繰出金最大値テキスト">
          <a:extLst>
            <a:ext uri="{FF2B5EF4-FFF2-40B4-BE49-F238E27FC236}">
              <a16:creationId xmlns:a16="http://schemas.microsoft.com/office/drawing/2014/main" id="{00000000-0008-0000-0600-000047030000}"/>
            </a:ext>
          </a:extLst>
        </xdr:cNvPr>
        <xdr:cNvSpPr txBox="1"/>
      </xdr:nvSpPr>
      <xdr:spPr>
        <a:xfrm>
          <a:off x="22212300" y="11976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28254</xdr:rowOff>
    </xdr:from>
    <xdr:to>
      <xdr:col>116</xdr:col>
      <xdr:colOff>152400</xdr:colOff>
      <xdr:row>71</xdr:row>
      <xdr:rowOff>28254</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22072600" y="12201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74373</xdr:rowOff>
    </xdr:from>
    <xdr:to>
      <xdr:col>116</xdr:col>
      <xdr:colOff>63500</xdr:colOff>
      <xdr:row>76</xdr:row>
      <xdr:rowOff>121869</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1323300" y="12933123"/>
          <a:ext cx="838200" cy="218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12110</xdr:rowOff>
    </xdr:from>
    <xdr:ext cx="534377" cy="259045"/>
    <xdr:sp macro="" textlink="">
      <xdr:nvSpPr>
        <xdr:cNvPr id="842" name="繰出金平均値テキスト">
          <a:extLst>
            <a:ext uri="{FF2B5EF4-FFF2-40B4-BE49-F238E27FC236}">
              <a16:creationId xmlns:a16="http://schemas.microsoft.com/office/drawing/2014/main" id="{00000000-0008-0000-0600-00004A030000}"/>
            </a:ext>
          </a:extLst>
        </xdr:cNvPr>
        <xdr:cNvSpPr txBox="1"/>
      </xdr:nvSpPr>
      <xdr:spPr>
        <a:xfrm>
          <a:off x="22212300" y="132137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33683</xdr:rowOff>
    </xdr:from>
    <xdr:to>
      <xdr:col>116</xdr:col>
      <xdr:colOff>114300</xdr:colOff>
      <xdr:row>77</xdr:row>
      <xdr:rowOff>135283</xdr:rowOff>
    </xdr:to>
    <xdr:sp macro="" textlink="">
      <xdr:nvSpPr>
        <xdr:cNvPr id="843" name="フローチャート: 判断 842">
          <a:extLst>
            <a:ext uri="{FF2B5EF4-FFF2-40B4-BE49-F238E27FC236}">
              <a16:creationId xmlns:a16="http://schemas.microsoft.com/office/drawing/2014/main" id="{00000000-0008-0000-0600-00004B030000}"/>
            </a:ext>
          </a:extLst>
        </xdr:cNvPr>
        <xdr:cNvSpPr/>
      </xdr:nvSpPr>
      <xdr:spPr>
        <a:xfrm>
          <a:off x="22110700" y="132353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74373</xdr:rowOff>
    </xdr:from>
    <xdr:to>
      <xdr:col>111</xdr:col>
      <xdr:colOff>177800</xdr:colOff>
      <xdr:row>76</xdr:row>
      <xdr:rowOff>123645</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0434300" y="12933123"/>
          <a:ext cx="889000" cy="220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39816</xdr:rowOff>
    </xdr:from>
    <xdr:to>
      <xdr:col>112</xdr:col>
      <xdr:colOff>38100</xdr:colOff>
      <xdr:row>77</xdr:row>
      <xdr:rowOff>141416</xdr:rowOff>
    </xdr:to>
    <xdr:sp macro="" textlink="">
      <xdr:nvSpPr>
        <xdr:cNvPr id="845" name="フローチャート: 判断 844">
          <a:extLst>
            <a:ext uri="{FF2B5EF4-FFF2-40B4-BE49-F238E27FC236}">
              <a16:creationId xmlns:a16="http://schemas.microsoft.com/office/drawing/2014/main" id="{00000000-0008-0000-0600-00004D030000}"/>
            </a:ext>
          </a:extLst>
        </xdr:cNvPr>
        <xdr:cNvSpPr/>
      </xdr:nvSpPr>
      <xdr:spPr>
        <a:xfrm>
          <a:off x="21272500" y="1324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132543</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1056111" y="13334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76</xdr:row>
      <xdr:rowOff>123645</xdr:rowOff>
    </xdr:from>
    <xdr:to>
      <xdr:col>107</xdr:col>
      <xdr:colOff>50800</xdr:colOff>
      <xdr:row>76</xdr:row>
      <xdr:rowOff>131581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flipV="1">
          <a:off x="19545300" y="13153845"/>
          <a:ext cx="889000" cy="7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42396</xdr:rowOff>
    </xdr:from>
    <xdr:to>
      <xdr:col>107</xdr:col>
      <xdr:colOff>101600</xdr:colOff>
      <xdr:row>77</xdr:row>
      <xdr:rowOff>143996</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0383500" y="13244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135123</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0167111" y="13336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76</xdr:row>
      <xdr:rowOff>72760</xdr:rowOff>
    </xdr:from>
    <xdr:to>
      <xdr:col>102</xdr:col>
      <xdr:colOff>114300</xdr:colOff>
      <xdr:row>76</xdr:row>
      <xdr:rowOff>131581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656300" y="13102960"/>
          <a:ext cx="889000" cy="58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41097</xdr:rowOff>
    </xdr:from>
    <xdr:to>
      <xdr:col>102</xdr:col>
      <xdr:colOff>165100</xdr:colOff>
      <xdr:row>77</xdr:row>
      <xdr:rowOff>142697</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19494500" y="13242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133824</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9278111" y="133354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163685</xdr:rowOff>
    </xdr:from>
    <xdr:to>
      <xdr:col>98</xdr:col>
      <xdr:colOff>38100</xdr:colOff>
      <xdr:row>77</xdr:row>
      <xdr:rowOff>93835</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18605500" y="13193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84962</xdr:rowOff>
    </xdr:from>
    <xdr:ext cx="534377" cy="259045"/>
    <xdr:sp macro="" textlink="">
      <xdr:nvSpPr>
        <xdr:cNvPr id="854" name="テキスト ボックス 853">
          <a:extLst>
            <a:ext uri="{FF2B5EF4-FFF2-40B4-BE49-F238E27FC236}">
              <a16:creationId xmlns:a16="http://schemas.microsoft.com/office/drawing/2014/main" id="{00000000-0008-0000-0600-000056030000}"/>
            </a:ext>
          </a:extLst>
        </xdr:cNvPr>
        <xdr:cNvSpPr txBox="1"/>
      </xdr:nvSpPr>
      <xdr:spPr>
        <a:xfrm>
          <a:off x="18389111" y="13286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71069</xdr:rowOff>
    </xdr:from>
    <xdr:to>
      <xdr:col>116</xdr:col>
      <xdr:colOff>114300</xdr:colOff>
      <xdr:row>77</xdr:row>
      <xdr:rowOff>1219</xdr:rowOff>
    </xdr:to>
    <xdr:sp macro="" textlink="">
      <xdr:nvSpPr>
        <xdr:cNvPr id="860" name="楕円 859">
          <a:extLst>
            <a:ext uri="{FF2B5EF4-FFF2-40B4-BE49-F238E27FC236}">
              <a16:creationId xmlns:a16="http://schemas.microsoft.com/office/drawing/2014/main" id="{00000000-0008-0000-0600-00005C030000}"/>
            </a:ext>
          </a:extLst>
        </xdr:cNvPr>
        <xdr:cNvSpPr/>
      </xdr:nvSpPr>
      <xdr:spPr>
        <a:xfrm>
          <a:off x="22110700" y="13101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93946</xdr:rowOff>
    </xdr:from>
    <xdr:ext cx="534377" cy="259045"/>
    <xdr:sp macro="" textlink="">
      <xdr:nvSpPr>
        <xdr:cNvPr id="861" name="繰出金該当値テキスト">
          <a:extLst>
            <a:ext uri="{FF2B5EF4-FFF2-40B4-BE49-F238E27FC236}">
              <a16:creationId xmlns:a16="http://schemas.microsoft.com/office/drawing/2014/main" id="{00000000-0008-0000-0600-00005D030000}"/>
            </a:ext>
          </a:extLst>
        </xdr:cNvPr>
        <xdr:cNvSpPr txBox="1"/>
      </xdr:nvSpPr>
      <xdr:spPr>
        <a:xfrm>
          <a:off x="22212300" y="1295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23573</xdr:rowOff>
    </xdr:from>
    <xdr:to>
      <xdr:col>112</xdr:col>
      <xdr:colOff>38100</xdr:colOff>
      <xdr:row>75</xdr:row>
      <xdr:rowOff>125173</xdr:rowOff>
    </xdr:to>
    <xdr:sp macro="" textlink="">
      <xdr:nvSpPr>
        <xdr:cNvPr id="862" name="楕円 861">
          <a:extLst>
            <a:ext uri="{FF2B5EF4-FFF2-40B4-BE49-F238E27FC236}">
              <a16:creationId xmlns:a16="http://schemas.microsoft.com/office/drawing/2014/main" id="{00000000-0008-0000-0600-00005E030000}"/>
            </a:ext>
          </a:extLst>
        </xdr:cNvPr>
        <xdr:cNvSpPr/>
      </xdr:nvSpPr>
      <xdr:spPr>
        <a:xfrm>
          <a:off x="21272500" y="12882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73</xdr:row>
      <xdr:rowOff>141700</xdr:rowOff>
    </xdr:from>
    <xdr:ext cx="599010" cy="259045"/>
    <xdr:sp macro="" textlink="">
      <xdr:nvSpPr>
        <xdr:cNvPr id="863" name="テキスト ボックス 862">
          <a:extLst>
            <a:ext uri="{FF2B5EF4-FFF2-40B4-BE49-F238E27FC236}">
              <a16:creationId xmlns:a16="http://schemas.microsoft.com/office/drawing/2014/main" id="{00000000-0008-0000-0600-00005F030000}"/>
            </a:ext>
          </a:extLst>
        </xdr:cNvPr>
        <xdr:cNvSpPr txBox="1"/>
      </xdr:nvSpPr>
      <xdr:spPr>
        <a:xfrm>
          <a:off x="21023795" y="12657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72845</xdr:rowOff>
    </xdr:from>
    <xdr:to>
      <xdr:col>107</xdr:col>
      <xdr:colOff>101600</xdr:colOff>
      <xdr:row>77</xdr:row>
      <xdr:rowOff>2995</xdr:rowOff>
    </xdr:to>
    <xdr:sp macro="" textlink="">
      <xdr:nvSpPr>
        <xdr:cNvPr id="864" name="楕円 863">
          <a:extLst>
            <a:ext uri="{FF2B5EF4-FFF2-40B4-BE49-F238E27FC236}">
              <a16:creationId xmlns:a16="http://schemas.microsoft.com/office/drawing/2014/main" id="{00000000-0008-0000-0600-000060030000}"/>
            </a:ext>
          </a:extLst>
        </xdr:cNvPr>
        <xdr:cNvSpPr/>
      </xdr:nvSpPr>
      <xdr:spPr>
        <a:xfrm>
          <a:off x="20383500" y="1310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19523</xdr:rowOff>
    </xdr:from>
    <xdr:ext cx="534377"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0167111" y="12878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80781</xdr:rowOff>
    </xdr:from>
    <xdr:to>
      <xdr:col>102</xdr:col>
      <xdr:colOff>165100</xdr:colOff>
      <xdr:row>77</xdr:row>
      <xdr:rowOff>10931</xdr:rowOff>
    </xdr:to>
    <xdr:sp macro="" textlink="">
      <xdr:nvSpPr>
        <xdr:cNvPr id="866" name="楕円 865">
          <a:extLst>
            <a:ext uri="{FF2B5EF4-FFF2-40B4-BE49-F238E27FC236}">
              <a16:creationId xmlns:a16="http://schemas.microsoft.com/office/drawing/2014/main" id="{00000000-0008-0000-0600-000062030000}"/>
            </a:ext>
          </a:extLst>
        </xdr:cNvPr>
        <xdr:cNvSpPr/>
      </xdr:nvSpPr>
      <xdr:spPr>
        <a:xfrm>
          <a:off x="19494500" y="13110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27458</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6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21960</xdr:rowOff>
    </xdr:from>
    <xdr:to>
      <xdr:col>98</xdr:col>
      <xdr:colOff>38100</xdr:colOff>
      <xdr:row>76</xdr:row>
      <xdr:rowOff>123560</xdr:rowOff>
    </xdr:to>
    <xdr:sp macro="" textlink="">
      <xdr:nvSpPr>
        <xdr:cNvPr id="868" name="楕円 867">
          <a:extLst>
            <a:ext uri="{FF2B5EF4-FFF2-40B4-BE49-F238E27FC236}">
              <a16:creationId xmlns:a16="http://schemas.microsoft.com/office/drawing/2014/main" id="{00000000-0008-0000-0600-000064030000}"/>
            </a:ext>
          </a:extLst>
        </xdr:cNvPr>
        <xdr:cNvSpPr/>
      </xdr:nvSpPr>
      <xdr:spPr>
        <a:xfrm>
          <a:off x="18605500" y="13052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140086</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27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0" name="正方形/長方形 869">
          <a:extLst>
            <a:ext uri="{FF2B5EF4-FFF2-40B4-BE49-F238E27FC236}">
              <a16:creationId xmlns:a16="http://schemas.microsoft.com/office/drawing/2014/main" id="{00000000-0008-0000-0600-000066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1" name="正方形/長方形 870">
          <a:extLst>
            <a:ext uri="{FF2B5EF4-FFF2-40B4-BE49-F238E27FC236}">
              <a16:creationId xmlns:a16="http://schemas.microsoft.com/office/drawing/2014/main" id="{00000000-0008-0000-0600-000067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2" name="正方形/長方形 871">
          <a:extLst>
            <a:ext uri="{FF2B5EF4-FFF2-40B4-BE49-F238E27FC236}">
              <a16:creationId xmlns:a16="http://schemas.microsoft.com/office/drawing/2014/main" id="{00000000-0008-0000-0600-000068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0" name="直線コネクタ 879">
          <a:extLst>
            <a:ext uri="{FF2B5EF4-FFF2-40B4-BE49-F238E27FC236}">
              <a16:creationId xmlns:a16="http://schemas.microsoft.com/office/drawing/2014/main" id="{00000000-0008-0000-0600-00007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4" name="前年度繰上充用金グラフ枠">
          <a:extLst>
            <a:ext uri="{FF2B5EF4-FFF2-40B4-BE49-F238E27FC236}">
              <a16:creationId xmlns:a16="http://schemas.microsoft.com/office/drawing/2014/main" id="{00000000-0008-0000-0600-000074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6" name="前年度繰上充用金最小値テキスト">
          <a:extLst>
            <a:ext uri="{FF2B5EF4-FFF2-40B4-BE49-F238E27FC236}">
              <a16:creationId xmlns:a16="http://schemas.microsoft.com/office/drawing/2014/main" id="{00000000-0008-0000-0600-000076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7" name="直線コネクタ 886">
          <a:extLst>
            <a:ext uri="{FF2B5EF4-FFF2-40B4-BE49-F238E27FC236}">
              <a16:creationId xmlns:a16="http://schemas.microsoft.com/office/drawing/2014/main" id="{00000000-0008-0000-0600-000077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8" name="前年度繰上充用金最大値テキスト">
          <a:extLst>
            <a:ext uri="{FF2B5EF4-FFF2-40B4-BE49-F238E27FC236}">
              <a16:creationId xmlns:a16="http://schemas.microsoft.com/office/drawing/2014/main" id="{00000000-0008-0000-0600-000078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1" name="前年度繰上充用金平均値テキスト">
          <a:extLst>
            <a:ext uri="{FF2B5EF4-FFF2-40B4-BE49-F238E27FC236}">
              <a16:creationId xmlns:a16="http://schemas.microsoft.com/office/drawing/2014/main" id="{00000000-0008-0000-0600-00007B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2" name="フローチャート: 判断 891">
          <a:extLst>
            <a:ext uri="{FF2B5EF4-FFF2-40B4-BE49-F238E27FC236}">
              <a16:creationId xmlns:a16="http://schemas.microsoft.com/office/drawing/2014/main" id="{00000000-0008-0000-0600-00007C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4" name="フローチャート: 判断 893">
          <a:extLst>
            <a:ext uri="{FF2B5EF4-FFF2-40B4-BE49-F238E27FC236}">
              <a16:creationId xmlns:a16="http://schemas.microsoft.com/office/drawing/2014/main" id="{00000000-0008-0000-0600-00007E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9" name="楕円 908">
          <a:extLst>
            <a:ext uri="{FF2B5EF4-FFF2-40B4-BE49-F238E27FC236}">
              <a16:creationId xmlns:a16="http://schemas.microsoft.com/office/drawing/2014/main" id="{00000000-0008-0000-0600-00008D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0" name="前年度繰上充用金該当値テキスト">
          <a:extLst>
            <a:ext uri="{FF2B5EF4-FFF2-40B4-BE49-F238E27FC236}">
              <a16:creationId xmlns:a16="http://schemas.microsoft.com/office/drawing/2014/main" id="{00000000-0008-0000-0600-00008E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1" name="楕円 910">
          <a:extLst>
            <a:ext uri="{FF2B5EF4-FFF2-40B4-BE49-F238E27FC236}">
              <a16:creationId xmlns:a16="http://schemas.microsoft.com/office/drawing/2014/main" id="{00000000-0008-0000-0600-00008F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2" name="テキスト ボックス 911">
          <a:extLst>
            <a:ext uri="{FF2B5EF4-FFF2-40B4-BE49-F238E27FC236}">
              <a16:creationId xmlns:a16="http://schemas.microsoft.com/office/drawing/2014/main" id="{00000000-0008-0000-0600-000090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3" name="楕円 912">
          <a:extLst>
            <a:ext uri="{FF2B5EF4-FFF2-40B4-BE49-F238E27FC236}">
              <a16:creationId xmlns:a16="http://schemas.microsoft.com/office/drawing/2014/main" id="{00000000-0008-0000-0600-000091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5" name="楕円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楕円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9" name="正方形/長方形 918">
          <a:extLst>
            <a:ext uri="{FF2B5EF4-FFF2-40B4-BE49-F238E27FC236}">
              <a16:creationId xmlns:a16="http://schemas.microsoft.com/office/drawing/2014/main" id="{00000000-0008-0000-0600-00009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0" name="正方形/長方形 919">
          <a:extLst>
            <a:ext uri="{FF2B5EF4-FFF2-40B4-BE49-F238E27FC236}">
              <a16:creationId xmlns:a16="http://schemas.microsoft.com/office/drawing/2014/main" id="{00000000-0008-0000-0600-00009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・住民一人当たりの歳出決算額は、</a:t>
          </a:r>
          <a:r>
            <a:rPr kumimoji="1" lang="en-US" altLang="ja-JP" sz="1100">
              <a:solidFill>
                <a:schemeClr val="dk1"/>
              </a:solidFill>
              <a:effectLst/>
              <a:latin typeface="+mn-lt"/>
              <a:ea typeface="+mn-ea"/>
              <a:cs typeface="+mn-cs"/>
            </a:rPr>
            <a:t>1,068,709</a:t>
          </a:r>
          <a:r>
            <a:rPr kumimoji="1" lang="ja-JP" altLang="ja-JP" sz="1100">
              <a:solidFill>
                <a:schemeClr val="dk1"/>
              </a:solidFill>
              <a:effectLst/>
              <a:latin typeface="+mn-lt"/>
              <a:ea typeface="+mn-ea"/>
              <a:cs typeface="+mn-cs"/>
            </a:rPr>
            <a:t>円（対前年</a:t>
          </a:r>
          <a:r>
            <a:rPr kumimoji="1" lang="en-US" altLang="ja-JP" sz="1100">
              <a:solidFill>
                <a:schemeClr val="dk1"/>
              </a:solidFill>
              <a:effectLst/>
              <a:latin typeface="+mn-lt"/>
              <a:ea typeface="+mn-ea"/>
              <a:cs typeface="+mn-cs"/>
            </a:rPr>
            <a:t>+38,396</a:t>
          </a:r>
          <a:r>
            <a:rPr kumimoji="1" lang="ja-JP" altLang="ja-JP" sz="1100">
              <a:solidFill>
                <a:schemeClr val="dk1"/>
              </a:solidFill>
              <a:effectLst/>
              <a:latin typeface="+mn-lt"/>
              <a:ea typeface="+mn-ea"/>
              <a:cs typeface="+mn-cs"/>
            </a:rPr>
            <a:t>円）であり、補助費等</a:t>
          </a:r>
          <a:r>
            <a:rPr kumimoji="1" lang="ja-JP" altLang="en-US" sz="1100">
              <a:solidFill>
                <a:schemeClr val="dk1"/>
              </a:solidFill>
              <a:effectLst/>
              <a:latin typeface="+mn-lt"/>
              <a:ea typeface="+mn-ea"/>
              <a:cs typeface="+mn-cs"/>
            </a:rPr>
            <a:t>、公債費、繰出金</a:t>
          </a:r>
          <a:r>
            <a:rPr kumimoji="1" lang="ja-JP" altLang="ja-JP" sz="1100">
              <a:solidFill>
                <a:schemeClr val="dk1"/>
              </a:solidFill>
              <a:effectLst/>
              <a:latin typeface="+mn-lt"/>
              <a:ea typeface="+mn-ea"/>
              <a:cs typeface="+mn-cs"/>
            </a:rPr>
            <a:t>を除く各項目で前年度より増加している。大型施設の大規模改修等による普通建設事業費の増</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主なものであり、歳出決算額は前年度より</a:t>
          </a:r>
          <a:r>
            <a:rPr kumimoji="1" lang="en-US" altLang="ja-JP" sz="1100">
              <a:solidFill>
                <a:schemeClr val="dk1"/>
              </a:solidFill>
              <a:effectLst/>
              <a:latin typeface="+mn-lt"/>
              <a:ea typeface="+mn-ea"/>
              <a:cs typeface="+mn-cs"/>
            </a:rPr>
            <a:t>162,151</a:t>
          </a:r>
          <a:r>
            <a:rPr kumimoji="1" lang="ja-JP" altLang="ja-JP" sz="1100">
              <a:solidFill>
                <a:schemeClr val="dk1"/>
              </a:solidFill>
              <a:effectLst/>
              <a:latin typeface="+mn-lt"/>
              <a:ea typeface="+mn-ea"/>
              <a:cs typeface="+mn-cs"/>
            </a:rPr>
            <a:t>千円の増となった。住民一人当たりの普通建設事業費は</a:t>
          </a:r>
          <a:r>
            <a:rPr kumimoji="1" lang="en-US" altLang="ja-JP" sz="1100">
              <a:solidFill>
                <a:schemeClr val="dk1"/>
              </a:solidFill>
              <a:effectLst/>
              <a:latin typeface="+mn-lt"/>
              <a:ea typeface="+mn-ea"/>
              <a:cs typeface="+mn-cs"/>
            </a:rPr>
            <a:t>193,689</a:t>
          </a:r>
          <a:r>
            <a:rPr kumimoji="1" lang="ja-JP" altLang="ja-JP" sz="1100">
              <a:solidFill>
                <a:schemeClr val="dk1"/>
              </a:solidFill>
              <a:effectLst/>
              <a:latin typeface="+mn-lt"/>
              <a:ea typeface="+mn-ea"/>
              <a:cs typeface="+mn-cs"/>
            </a:rPr>
            <a:t>円と類似団体と比較して高水準であるのは施設保有数が多いことからであり、引き続き大型施設の大規模改修等により高水準となるものと考えている。</a:t>
          </a:r>
          <a:endParaRPr lang="ja-JP" altLang="ja-JP" sz="1400">
            <a:effectLst/>
          </a:endParaRPr>
        </a:p>
        <a:p>
          <a:r>
            <a:rPr kumimoji="1" lang="ja-JP" altLang="ja-JP" sz="1100">
              <a:solidFill>
                <a:schemeClr val="dk1"/>
              </a:solidFill>
              <a:effectLst/>
              <a:latin typeface="+mn-lt"/>
              <a:ea typeface="+mn-ea"/>
              <a:cs typeface="+mn-cs"/>
            </a:rPr>
            <a:t>・各項目別に見ると、住民一人当たりの人件費は</a:t>
          </a:r>
          <a:r>
            <a:rPr kumimoji="1" lang="en-US" altLang="ja-JP" sz="1100">
              <a:solidFill>
                <a:schemeClr val="dk1"/>
              </a:solidFill>
              <a:effectLst/>
              <a:latin typeface="+mn-lt"/>
              <a:ea typeface="+mn-ea"/>
              <a:cs typeface="+mn-cs"/>
            </a:rPr>
            <a:t>155,720</a:t>
          </a:r>
          <a:r>
            <a:rPr kumimoji="1" lang="ja-JP" altLang="ja-JP" sz="1100">
              <a:solidFill>
                <a:schemeClr val="dk1"/>
              </a:solidFill>
              <a:effectLst/>
              <a:latin typeface="+mn-lt"/>
              <a:ea typeface="+mn-ea"/>
              <a:cs typeface="+mn-cs"/>
            </a:rPr>
            <a:t>円であり、</a:t>
          </a:r>
          <a:r>
            <a:rPr kumimoji="1" lang="ja-JP" altLang="en-US" sz="1100">
              <a:solidFill>
                <a:schemeClr val="dk1"/>
              </a:solidFill>
              <a:effectLst/>
              <a:latin typeface="+mn-lt"/>
              <a:ea typeface="+mn-ea"/>
              <a:cs typeface="+mn-cs"/>
            </a:rPr>
            <a:t>保育士の採用や会計年度任用職員共済負担金など</a:t>
          </a:r>
          <a:r>
            <a:rPr kumimoji="1" lang="ja-JP" altLang="ja-JP" sz="1100">
              <a:solidFill>
                <a:schemeClr val="dk1"/>
              </a:solidFill>
              <a:effectLst/>
              <a:latin typeface="+mn-lt"/>
              <a:ea typeface="+mn-ea"/>
              <a:cs typeface="+mn-cs"/>
            </a:rPr>
            <a:t>により</a:t>
          </a:r>
          <a:r>
            <a:rPr kumimoji="1" lang="en-US" altLang="ja-JP" sz="1100">
              <a:solidFill>
                <a:schemeClr val="dk1"/>
              </a:solidFill>
              <a:effectLst/>
              <a:latin typeface="+mn-lt"/>
              <a:ea typeface="+mn-ea"/>
              <a:cs typeface="+mn-cs"/>
            </a:rPr>
            <a:t>5,927</a:t>
          </a:r>
          <a:r>
            <a:rPr kumimoji="1" lang="ja-JP" altLang="ja-JP" sz="1100">
              <a:solidFill>
                <a:schemeClr val="dk1"/>
              </a:solidFill>
              <a:effectLst/>
              <a:latin typeface="+mn-lt"/>
              <a:ea typeface="+mn-ea"/>
              <a:cs typeface="+mn-cs"/>
            </a:rPr>
            <a:t>円の増となった。また、類似団体と比較しても突出して多額の支出額となっており、平成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月の</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町の合併による職員数の増加によるもので、令和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4</a:t>
          </a:r>
          <a:r>
            <a:rPr kumimoji="1" lang="ja-JP" altLang="ja-JP" sz="1100">
              <a:solidFill>
                <a:schemeClr val="dk1"/>
              </a:solidFill>
              <a:effectLst/>
              <a:latin typeface="+mn-lt"/>
              <a:ea typeface="+mn-ea"/>
              <a:cs typeface="+mn-cs"/>
            </a:rPr>
            <a:t>月</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日現在で</a:t>
          </a:r>
          <a:r>
            <a:rPr kumimoji="1" lang="en-US" altLang="ja-JP" sz="1100">
              <a:solidFill>
                <a:schemeClr val="dk1"/>
              </a:solidFill>
              <a:effectLst/>
              <a:latin typeface="+mn-lt"/>
              <a:ea typeface="+mn-ea"/>
              <a:cs typeface="+mn-cs"/>
            </a:rPr>
            <a:t>340</a:t>
          </a:r>
          <a:r>
            <a:rPr kumimoji="1" lang="ja-JP" altLang="ja-JP" sz="1100">
              <a:solidFill>
                <a:schemeClr val="dk1"/>
              </a:solidFill>
              <a:effectLst/>
              <a:latin typeface="+mn-lt"/>
              <a:ea typeface="+mn-ea"/>
              <a:cs typeface="+mn-cs"/>
            </a:rPr>
            <a:t>人と依然として高い水準であることから適正化計画を策定し、職員数の削減に努めていく。また、物件費についても、住民一人当たり</a:t>
          </a:r>
          <a:r>
            <a:rPr kumimoji="1" lang="en-US" altLang="ja-JP" sz="1100">
              <a:solidFill>
                <a:schemeClr val="dk1"/>
              </a:solidFill>
              <a:effectLst/>
              <a:latin typeface="+mn-lt"/>
              <a:ea typeface="+mn-ea"/>
              <a:cs typeface="+mn-cs"/>
            </a:rPr>
            <a:t>140,440</a:t>
          </a:r>
          <a:r>
            <a:rPr kumimoji="1" lang="ja-JP" altLang="ja-JP" sz="1100">
              <a:solidFill>
                <a:schemeClr val="dk1"/>
              </a:solidFill>
              <a:effectLst/>
              <a:latin typeface="+mn-lt"/>
              <a:ea typeface="+mn-ea"/>
              <a:cs typeface="+mn-cs"/>
            </a:rPr>
            <a:t>円と類似団体と比較して高水準にある。これは本町が離島という地理的条件から、他団体と広域的に管理することができない、ごみ焼却施設や汚泥再生処理センター等の管理費などがが大きく影響しており、衛生費の物件費が</a:t>
          </a:r>
          <a:r>
            <a:rPr kumimoji="1" lang="en-US" altLang="ja-JP" sz="1100">
              <a:solidFill>
                <a:schemeClr val="dk1"/>
              </a:solidFill>
              <a:effectLst/>
              <a:latin typeface="+mn-lt"/>
              <a:ea typeface="+mn-ea"/>
              <a:cs typeface="+mn-cs"/>
            </a:rPr>
            <a:t>986,807</a:t>
          </a:r>
          <a:r>
            <a:rPr kumimoji="1" lang="ja-JP" altLang="ja-JP" sz="1100">
              <a:solidFill>
                <a:schemeClr val="dk1"/>
              </a:solidFill>
              <a:effectLst/>
              <a:latin typeface="+mn-lt"/>
              <a:ea typeface="+mn-ea"/>
              <a:cs typeface="+mn-cs"/>
            </a:rPr>
            <a:t>千円と物件費全体の</a:t>
          </a:r>
          <a:r>
            <a:rPr kumimoji="1" lang="en-US" altLang="ja-JP" sz="1100">
              <a:solidFill>
                <a:schemeClr val="dk1"/>
              </a:solidFill>
              <a:effectLst/>
              <a:latin typeface="+mn-lt"/>
              <a:ea typeface="+mn-ea"/>
              <a:cs typeface="+mn-cs"/>
            </a:rPr>
            <a:t>41.0</a:t>
          </a:r>
          <a:r>
            <a:rPr kumimoji="1" lang="ja-JP" altLang="ja-JP" sz="1100">
              <a:solidFill>
                <a:schemeClr val="dk1"/>
              </a:solidFill>
              <a:effectLst/>
              <a:latin typeface="+mn-lt"/>
              <a:ea typeface="+mn-ea"/>
              <a:cs typeface="+mn-cs"/>
            </a:rPr>
            <a:t>％を占めている。</a:t>
          </a:r>
          <a:endParaRPr lang="ja-JP" altLang="ja-JP" sz="1400">
            <a:effectLst/>
          </a:endParaRPr>
        </a:p>
        <a:p>
          <a:r>
            <a:rPr kumimoji="1" lang="ja-JP" altLang="ja-JP" sz="1100">
              <a:solidFill>
                <a:schemeClr val="dk1"/>
              </a:solidFill>
              <a:effectLst/>
              <a:latin typeface="+mn-lt"/>
              <a:ea typeface="+mn-ea"/>
              <a:cs typeface="+mn-cs"/>
            </a:rPr>
            <a:t>・公債費については、平成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年度末の地方債残高が約</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億円あったものの行財政改革や繰上償還の実施により、令和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年度末残高では約</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億円まで減少した。しかしながら、依然として高い水準にあるため第２次財政運営適正化計画に基づき地方債の新規発行を抑制するとともに、計画的な繰上償還を実施し、償還額の圧縮に努める。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長崎県新上五島町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17,130
17,016
214.00
19,166,198
18,307,002
408,333
9,992,814
17,444,591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82321</xdr:rowOff>
    </xdr:from>
    <xdr:to>
      <xdr:col>24</xdr:col>
      <xdr:colOff>62865</xdr:colOff>
      <xdr:row>39</xdr:row>
      <xdr:rowOff>47574</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97271"/>
          <a:ext cx="1270" cy="13368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51401</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7379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47574</xdr:rowOff>
    </xdr:from>
    <xdr:to>
      <xdr:col>24</xdr:col>
      <xdr:colOff>152400</xdr:colOff>
      <xdr:row>39</xdr:row>
      <xdr:rowOff>47574</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7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28998</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72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9,501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82321</xdr:rowOff>
    </xdr:from>
    <xdr:to>
      <xdr:col>24</xdr:col>
      <xdr:colOff>152400</xdr:colOff>
      <xdr:row>31</xdr:row>
      <xdr:rowOff>82321</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9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153416</xdr:rowOff>
    </xdr:from>
    <xdr:to>
      <xdr:col>24</xdr:col>
      <xdr:colOff>63500</xdr:colOff>
      <xdr:row>35</xdr:row>
      <xdr:rowOff>71806</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982716"/>
          <a:ext cx="838200" cy="89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4005</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61762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25578</xdr:rowOff>
    </xdr:from>
    <xdr:to>
      <xdr:col>24</xdr:col>
      <xdr:colOff>114300</xdr:colOff>
      <xdr:row>36</xdr:row>
      <xdr:rowOff>127178</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197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71806</xdr:rowOff>
    </xdr:from>
    <xdr:to>
      <xdr:col>19</xdr:col>
      <xdr:colOff>177800</xdr:colOff>
      <xdr:row>35</xdr:row>
      <xdr:rowOff>97866</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72556"/>
          <a:ext cx="889000" cy="26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66268</xdr:rowOff>
    </xdr:from>
    <xdr:to>
      <xdr:col>20</xdr:col>
      <xdr:colOff>38100</xdr:colOff>
      <xdr:row>36</xdr:row>
      <xdr:rowOff>167868</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238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158995</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331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97866</xdr:rowOff>
    </xdr:from>
    <xdr:to>
      <xdr:col>15</xdr:col>
      <xdr:colOff>50800</xdr:colOff>
      <xdr:row>35</xdr:row>
      <xdr:rowOff>136271</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98616"/>
          <a:ext cx="889000" cy="38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81813</xdr:rowOff>
    </xdr:from>
    <xdr:to>
      <xdr:col>15</xdr:col>
      <xdr:colOff>101600</xdr:colOff>
      <xdr:row>37</xdr:row>
      <xdr:rowOff>11963</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2540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3090</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3467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88722</xdr:rowOff>
    </xdr:from>
    <xdr:to>
      <xdr:col>10</xdr:col>
      <xdr:colOff>114300</xdr:colOff>
      <xdr:row>35</xdr:row>
      <xdr:rowOff>136271</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89472"/>
          <a:ext cx="889000" cy="47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50724</xdr:rowOff>
    </xdr:from>
    <xdr:to>
      <xdr:col>10</xdr:col>
      <xdr:colOff>165100</xdr:colOff>
      <xdr:row>36</xdr:row>
      <xdr:rowOff>152324</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22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143451</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3156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16891</xdr:rowOff>
    </xdr:from>
    <xdr:to>
      <xdr:col>6</xdr:col>
      <xdr:colOff>38100</xdr:colOff>
      <xdr:row>36</xdr:row>
      <xdr:rowOff>118491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109618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2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102616</xdr:rowOff>
    </xdr:from>
    <xdr:to>
      <xdr:col>24</xdr:col>
      <xdr:colOff>114300</xdr:colOff>
      <xdr:row>35</xdr:row>
      <xdr:rowOff>32766</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931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33</xdr:row>
      <xdr:rowOff>125493</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78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21006</xdr:rowOff>
    </xdr:from>
    <xdr:to>
      <xdr:col>20</xdr:col>
      <xdr:colOff>38100</xdr:colOff>
      <xdr:row>35</xdr:row>
      <xdr:rowOff>122606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021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139133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969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47066</xdr:rowOff>
    </xdr:from>
    <xdr:to>
      <xdr:col>15</xdr:col>
      <xdr:colOff>101600</xdr:colOff>
      <xdr:row>35</xdr:row>
      <xdr:rowOff>148666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165193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82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85471</xdr:rowOff>
    </xdr:from>
    <xdr:to>
      <xdr:col>10</xdr:col>
      <xdr:colOff>165100</xdr:colOff>
      <xdr:row>36</xdr:row>
      <xdr:rowOff>15621</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862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32148</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861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37922</xdr:rowOff>
    </xdr:from>
    <xdr:to>
      <xdr:col>6</xdr:col>
      <xdr:colOff>38100</xdr:colOff>
      <xdr:row>35</xdr:row>
      <xdr:rowOff>139522</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3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156049</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813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29718</xdr:rowOff>
    </xdr:from>
    <xdr:to>
      <xdr:col>24</xdr:col>
      <xdr:colOff>62865</xdr:colOff>
      <xdr:row>58</xdr:row>
      <xdr:rowOff>103859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73668"/>
          <a:ext cx="1270" cy="12742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107686</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51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50,975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103859</xdr:rowOff>
    </xdr:from>
    <xdr:to>
      <xdr:col>24</xdr:col>
      <xdr:colOff>152400</xdr:colOff>
      <xdr:row>58</xdr:row>
      <xdr:rowOff>103859</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47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147845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488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441,178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29718</xdr:rowOff>
    </xdr:from>
    <xdr:to>
      <xdr:col>24</xdr:col>
      <xdr:colOff>152400</xdr:colOff>
      <xdr:row>51</xdr:row>
      <xdr:rowOff>29718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73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17879</xdr:rowOff>
    </xdr:from>
    <xdr:to>
      <xdr:col>24</xdr:col>
      <xdr:colOff>63500</xdr:colOff>
      <xdr:row>56</xdr:row>
      <xdr:rowOff>19868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19079"/>
          <a:ext cx="838200" cy="1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120767</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219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142340</xdr:rowOff>
    </xdr:from>
    <xdr:to>
      <xdr:col>24</xdr:col>
      <xdr:colOff>114300</xdr:colOff>
      <xdr:row>57</xdr:row>
      <xdr:rowOff>72490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4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140026</xdr:rowOff>
    </xdr:from>
    <xdr:to>
      <xdr:col>19</xdr:col>
      <xdr:colOff>177800</xdr:colOff>
      <xdr:row>56</xdr:row>
      <xdr:rowOff>17879</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569776"/>
          <a:ext cx="889000" cy="49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895</xdr:rowOff>
    </xdr:from>
    <xdr:to>
      <xdr:col>20</xdr:col>
      <xdr:colOff>38100</xdr:colOff>
      <xdr:row>57</xdr:row>
      <xdr:rowOff>102495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73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93622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8662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112568</xdr:rowOff>
    </xdr:from>
    <xdr:to>
      <xdr:col>15</xdr:col>
      <xdr:colOff>50800</xdr:colOff>
      <xdr:row>55</xdr:row>
      <xdr:rowOff>140026</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9027968"/>
          <a:ext cx="889000" cy="541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164109</xdr:rowOff>
    </xdr:from>
    <xdr:to>
      <xdr:col>15</xdr:col>
      <xdr:colOff>101600</xdr:colOff>
      <xdr:row>57</xdr:row>
      <xdr:rowOff>94259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65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85386</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8580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112568</xdr:rowOff>
    </xdr:from>
    <xdr:to>
      <xdr:col>10</xdr:col>
      <xdr:colOff>114300</xdr:colOff>
      <xdr:row>56</xdr:row>
      <xdr:rowOff>141487</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9027968"/>
          <a:ext cx="889000" cy="71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24595</xdr:rowOff>
    </xdr:from>
    <xdr:to>
      <xdr:col>10</xdr:col>
      <xdr:colOff>165100</xdr:colOff>
      <xdr:row>55</xdr:row>
      <xdr:rowOff>126195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454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117322</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5470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77444</xdr:rowOff>
    </xdr:from>
    <xdr:to>
      <xdr:col>6</xdr:col>
      <xdr:colOff>38100</xdr:colOff>
      <xdr:row>58</xdr:row>
      <xdr:rowOff>7594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5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170171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942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140518</xdr:rowOff>
    </xdr:from>
    <xdr:to>
      <xdr:col>24</xdr:col>
      <xdr:colOff>114300</xdr:colOff>
      <xdr:row>56</xdr:row>
      <xdr:rowOff>70668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570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163395</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4216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181,694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138529</xdr:rowOff>
    </xdr:from>
    <xdr:to>
      <xdr:col>20</xdr:col>
      <xdr:colOff>38100</xdr:colOff>
      <xdr:row>56</xdr:row>
      <xdr:rowOff>68679</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6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85206</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343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89226</xdr:rowOff>
    </xdr:from>
    <xdr:to>
      <xdr:col>15</xdr:col>
      <xdr:colOff>101600</xdr:colOff>
      <xdr:row>56</xdr:row>
      <xdr:rowOff>19376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518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35903</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294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61768</xdr:rowOff>
    </xdr:from>
    <xdr:to>
      <xdr:col>10</xdr:col>
      <xdr:colOff>165100</xdr:colOff>
      <xdr:row>52</xdr:row>
      <xdr:rowOff>163368</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8977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8445</xdr:rowOff>
    </xdr:from>
    <xdr:ext cx="599010"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19795" y="8752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90687</xdr:rowOff>
    </xdr:from>
    <xdr:to>
      <xdr:col>6</xdr:col>
      <xdr:colOff>38100</xdr:colOff>
      <xdr:row>57</xdr:row>
      <xdr:rowOff>20837</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691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37364</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467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19217</xdr:rowOff>
    </xdr:from>
    <xdr:to>
      <xdr:col>24</xdr:col>
      <xdr:colOff>62865</xdr:colOff>
      <xdr:row>79</xdr:row>
      <xdr:rowOff>20655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020717"/>
          <a:ext cx="1270" cy="15444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24482</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569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20655</xdr:rowOff>
    </xdr:from>
    <xdr:to>
      <xdr:col>24</xdr:col>
      <xdr:colOff>152400</xdr:colOff>
      <xdr:row>79</xdr:row>
      <xdr:rowOff>20655</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5652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137344</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795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269,068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19217</xdr:rowOff>
    </xdr:from>
    <xdr:to>
      <xdr:col>24</xdr:col>
      <xdr:colOff>152400</xdr:colOff>
      <xdr:row>70</xdr:row>
      <xdr:rowOff>19217</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020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73</xdr:row>
      <xdr:rowOff>89854</xdr:rowOff>
    </xdr:from>
    <xdr:to>
      <xdr:col>24</xdr:col>
      <xdr:colOff>63500</xdr:colOff>
      <xdr:row>74</xdr:row>
      <xdr:rowOff>30582</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2605704"/>
          <a:ext cx="838200" cy="11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20061</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287881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183,592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41634</xdr:rowOff>
    </xdr:from>
    <xdr:to>
      <xdr:col>24</xdr:col>
      <xdr:colOff>114300</xdr:colOff>
      <xdr:row>75</xdr:row>
      <xdr:rowOff>143234</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2900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73</xdr:row>
      <xdr:rowOff>58613</xdr:rowOff>
    </xdr:from>
    <xdr:to>
      <xdr:col>19</xdr:col>
      <xdr:colOff>177800</xdr:colOff>
      <xdr:row>74</xdr:row>
      <xdr:rowOff>30582</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a:off x="2908300" y="12574463"/>
          <a:ext cx="889000" cy="143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18111</xdr:rowOff>
    </xdr:from>
    <xdr:to>
      <xdr:col>20</xdr:col>
      <xdr:colOff>38100</xdr:colOff>
      <xdr:row>76</xdr:row>
      <xdr:rowOff>119711</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048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110838</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3141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170,003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73</xdr:row>
      <xdr:rowOff>58613</xdr:rowOff>
    </xdr:from>
    <xdr:to>
      <xdr:col>15</xdr:col>
      <xdr:colOff>50800</xdr:colOff>
      <xdr:row>75</xdr:row>
      <xdr:rowOff>95863</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019300" y="12574463"/>
          <a:ext cx="889000" cy="380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109409</xdr:rowOff>
    </xdr:from>
    <xdr:to>
      <xdr:col>15</xdr:col>
      <xdr:colOff>101600</xdr:colOff>
      <xdr:row>76</xdr:row>
      <xdr:rowOff>39559</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2968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30686</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60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177,366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1103</xdr:rowOff>
    </xdr:from>
    <xdr:to>
      <xdr:col>10</xdr:col>
      <xdr:colOff>114300</xdr:colOff>
      <xdr:row>75</xdr:row>
      <xdr:rowOff>95863</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1130300" y="12859853"/>
          <a:ext cx="889000" cy="94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24523</xdr:rowOff>
    </xdr:from>
    <xdr:to>
      <xdr:col>10</xdr:col>
      <xdr:colOff>165100</xdr:colOff>
      <xdr:row>77</xdr:row>
      <xdr:rowOff>126123</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2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117250</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3318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71079</xdr:rowOff>
    </xdr:from>
    <xdr:to>
      <xdr:col>6</xdr:col>
      <xdr:colOff>38100</xdr:colOff>
      <xdr:row>78</xdr:row>
      <xdr:rowOff>1229</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272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163806</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3654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73</xdr:row>
      <xdr:rowOff>39054</xdr:rowOff>
    </xdr:from>
    <xdr:to>
      <xdr:col>24</xdr:col>
      <xdr:colOff>114300</xdr:colOff>
      <xdr:row>73</xdr:row>
      <xdr:rowOff>140654</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2554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72</xdr:row>
      <xdr:rowOff>61931</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2406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73</xdr:row>
      <xdr:rowOff>151232</xdr:rowOff>
    </xdr:from>
    <xdr:to>
      <xdr:col>20</xdr:col>
      <xdr:colOff>38100</xdr:colOff>
      <xdr:row>74</xdr:row>
      <xdr:rowOff>81382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2667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72</xdr:row>
      <xdr:rowOff>97909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2442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73</xdr:row>
      <xdr:rowOff>7813</xdr:rowOff>
    </xdr:from>
    <xdr:to>
      <xdr:col>15</xdr:col>
      <xdr:colOff>101600</xdr:colOff>
      <xdr:row>73</xdr:row>
      <xdr:rowOff>109413</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2523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71</xdr:row>
      <xdr:rowOff>125940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2298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45063</xdr:rowOff>
    </xdr:from>
    <xdr:to>
      <xdr:col>10</xdr:col>
      <xdr:colOff>165100</xdr:colOff>
      <xdr:row>75</xdr:row>
      <xdr:rowOff>146664</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29038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163190</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2679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183,277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74</xdr:row>
      <xdr:rowOff>121753</xdr:rowOff>
    </xdr:from>
    <xdr:to>
      <xdr:col>6</xdr:col>
      <xdr:colOff>38100</xdr:colOff>
      <xdr:row>75</xdr:row>
      <xdr:rowOff>51903</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280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73</xdr:row>
      <xdr:rowOff>68430</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2584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146875</xdr:rowOff>
    </xdr:from>
    <xdr:to>
      <xdr:col>24</xdr:col>
      <xdr:colOff>62865</xdr:colOff>
      <xdr:row>99</xdr:row>
      <xdr:rowOff>89599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77375"/>
          <a:ext cx="1270" cy="1485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93426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7066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26,445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89599</xdr:rowOff>
    </xdr:from>
    <xdr:to>
      <xdr:col>24</xdr:col>
      <xdr:colOff>152400</xdr:colOff>
      <xdr:row>99</xdr:row>
      <xdr:rowOff>89599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70631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93552</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52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143,435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146875</xdr:rowOff>
    </xdr:from>
    <xdr:to>
      <xdr:col>24</xdr:col>
      <xdr:colOff>152400</xdr:colOff>
      <xdr:row>90</xdr:row>
      <xdr:rowOff>146875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77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90</xdr:row>
      <xdr:rowOff>81483</xdr:rowOff>
    </xdr:from>
    <xdr:to>
      <xdr:col>24</xdr:col>
      <xdr:colOff>63500</xdr:colOff>
      <xdr:row>90</xdr:row>
      <xdr:rowOff>146875</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3797300" y="15511983"/>
          <a:ext cx="838200" cy="6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135831</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950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157404</xdr:rowOff>
    </xdr:from>
    <xdr:to>
      <xdr:col>24</xdr:col>
      <xdr:colOff>114300</xdr:colOff>
      <xdr:row>97</xdr:row>
      <xdr:rowOff>87554</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16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90</xdr:row>
      <xdr:rowOff>81483</xdr:rowOff>
    </xdr:from>
    <xdr:to>
      <xdr:col>19</xdr:col>
      <xdr:colOff>177800</xdr:colOff>
      <xdr:row>92</xdr:row>
      <xdr:rowOff>9310</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5511983"/>
          <a:ext cx="889000" cy="270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140703</xdr:rowOff>
    </xdr:from>
    <xdr:to>
      <xdr:col>20</xdr:col>
      <xdr:colOff>38100</xdr:colOff>
      <xdr:row>97</xdr:row>
      <xdr:rowOff>70853</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599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61980</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692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9310</xdr:rowOff>
    </xdr:from>
    <xdr:to>
      <xdr:col>15</xdr:col>
      <xdr:colOff>50800</xdr:colOff>
      <xdr:row>92</xdr:row>
      <xdr:rowOff>12154</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5782710"/>
          <a:ext cx="889000" cy="28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131724</xdr:rowOff>
    </xdr:from>
    <xdr:to>
      <xdr:col>15</xdr:col>
      <xdr:colOff>101600</xdr:colOff>
      <xdr:row>97</xdr:row>
      <xdr:rowOff>61874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53001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83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12154</xdr:rowOff>
    </xdr:from>
    <xdr:to>
      <xdr:col>10</xdr:col>
      <xdr:colOff>114300</xdr:colOff>
      <xdr:row>93</xdr:row>
      <xdr:rowOff>26403</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5785554"/>
          <a:ext cx="889000" cy="185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63373</xdr:rowOff>
    </xdr:from>
    <xdr:to>
      <xdr:col>10</xdr:col>
      <xdr:colOff>165100</xdr:colOff>
      <xdr:row>97</xdr:row>
      <xdr:rowOff>164973</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694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156100</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786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104863</xdr:rowOff>
    </xdr:from>
    <xdr:to>
      <xdr:col>6</xdr:col>
      <xdr:colOff>38100</xdr:colOff>
      <xdr:row>98</xdr:row>
      <xdr:rowOff>35013</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35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26140</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828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90</xdr:row>
      <xdr:rowOff>96075</xdr:rowOff>
    </xdr:from>
    <xdr:to>
      <xdr:col>24</xdr:col>
      <xdr:colOff>114300</xdr:colOff>
      <xdr:row>91</xdr:row>
      <xdr:rowOff>26225</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5526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49102</xdr:rowOff>
    </xdr:from>
    <xdr:ext cx="599010"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54796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143,435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90</xdr:row>
      <xdr:rowOff>30683</xdr:rowOff>
    </xdr:from>
    <xdr:to>
      <xdr:col>20</xdr:col>
      <xdr:colOff>38100</xdr:colOff>
      <xdr:row>90</xdr:row>
      <xdr:rowOff>132283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546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88</xdr:row>
      <xdr:rowOff>148810</xdr:rowOff>
    </xdr:from>
    <xdr:ext cx="59901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497795" y="152364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129960</xdr:rowOff>
    </xdr:from>
    <xdr:to>
      <xdr:col>15</xdr:col>
      <xdr:colOff>101600</xdr:colOff>
      <xdr:row>92</xdr:row>
      <xdr:rowOff>60110</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5731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76637</xdr:rowOff>
    </xdr:from>
    <xdr:ext cx="599010"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08795" y="15507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91</xdr:row>
      <xdr:rowOff>132804</xdr:rowOff>
    </xdr:from>
    <xdr:to>
      <xdr:col>10</xdr:col>
      <xdr:colOff>165100</xdr:colOff>
      <xdr:row>92</xdr:row>
      <xdr:rowOff>62954</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5734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90</xdr:row>
      <xdr:rowOff>79481</xdr:rowOff>
    </xdr:from>
    <xdr:ext cx="599010"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19795" y="155099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147053</xdr:rowOff>
    </xdr:from>
    <xdr:to>
      <xdr:col>6</xdr:col>
      <xdr:colOff>38100</xdr:colOff>
      <xdr:row>93</xdr:row>
      <xdr:rowOff>77203</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5920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93730</xdr:rowOff>
    </xdr:from>
    <xdr:ext cx="599010"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30795" y="15695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労働費グラフ枠">
          <a:extLst>
            <a:ext uri="{FF2B5EF4-FFF2-40B4-BE49-F238E27FC236}">
              <a16:creationId xmlns:a16="http://schemas.microsoft.com/office/drawing/2014/main" id="{00000000-0008-0000-07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142672</xdr:rowOff>
    </xdr:from>
    <xdr:to>
      <xdr:col>54</xdr:col>
      <xdr:colOff>189865</xdr:colOff>
      <xdr:row>38</xdr:row>
      <xdr:rowOff>139700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10475595" y="5457622"/>
          <a:ext cx="1270" cy="119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7" name="労働費最小値テキスト">
          <a:extLst>
            <a:ext uri="{FF2B5EF4-FFF2-40B4-BE49-F238E27FC236}">
              <a16:creationId xmlns:a16="http://schemas.microsoft.com/office/drawing/2014/main" id="{00000000-0008-0000-0700-00001F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89349</xdr:rowOff>
    </xdr:from>
    <xdr:ext cx="469744" cy="259045"/>
    <xdr:sp macro="" textlink="">
      <xdr:nvSpPr>
        <xdr:cNvPr id="289" name="労働費最大値テキスト">
          <a:extLst>
            <a:ext uri="{FF2B5EF4-FFF2-40B4-BE49-F238E27FC236}">
              <a16:creationId xmlns:a16="http://schemas.microsoft.com/office/drawing/2014/main" id="{00000000-0008-0000-0700-000021010000}"/>
            </a:ext>
          </a:extLst>
        </xdr:cNvPr>
        <xdr:cNvSpPr txBox="1"/>
      </xdr:nvSpPr>
      <xdr:spPr>
        <a:xfrm>
          <a:off x="10528300" y="52328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5,237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142672</xdr:rowOff>
    </xdr:from>
    <xdr:to>
      <xdr:col>55</xdr:col>
      <xdr:colOff>88900</xdr:colOff>
      <xdr:row>31</xdr:row>
      <xdr:rowOff>142672</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10388600" y="5457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139471</xdr:rowOff>
    </xdr:from>
    <xdr:to>
      <xdr:col>55</xdr:col>
      <xdr:colOff>0</xdr:colOff>
      <xdr:row>38</xdr:row>
      <xdr:rowOff>139471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9639300" y="665457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160012</xdr:rowOff>
    </xdr:from>
    <xdr:ext cx="378565" cy="259045"/>
    <xdr:sp macro="" textlink="">
      <xdr:nvSpPr>
        <xdr:cNvPr id="292" name="労働費平均値テキスト">
          <a:extLst>
            <a:ext uri="{FF2B5EF4-FFF2-40B4-BE49-F238E27FC236}">
              <a16:creationId xmlns:a16="http://schemas.microsoft.com/office/drawing/2014/main" id="{00000000-0008-0000-0700-000024010000}"/>
            </a:ext>
          </a:extLst>
        </xdr:cNvPr>
        <xdr:cNvSpPr txBox="1"/>
      </xdr:nvSpPr>
      <xdr:spPr>
        <a:xfrm>
          <a:off x="10528300" y="633221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137135</xdr:rowOff>
    </xdr:from>
    <xdr:to>
      <xdr:col>55</xdr:col>
      <xdr:colOff>50800</xdr:colOff>
      <xdr:row>38</xdr:row>
      <xdr:rowOff>67284</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10426700" y="648078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139471</xdr:rowOff>
    </xdr:from>
    <xdr:to>
      <xdr:col>50</xdr:col>
      <xdr:colOff>114300</xdr:colOff>
      <xdr:row>38</xdr:row>
      <xdr:rowOff>139700</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8750300" y="6654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137592</xdr:rowOff>
    </xdr:from>
    <xdr:to>
      <xdr:col>50</xdr:col>
      <xdr:colOff>165100</xdr:colOff>
      <xdr:row>38</xdr:row>
      <xdr:rowOff>67742</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9588500" y="6481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84269</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9450017" y="62564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130734</xdr:rowOff>
    </xdr:from>
    <xdr:to>
      <xdr:col>46</xdr:col>
      <xdr:colOff>38100</xdr:colOff>
      <xdr:row>38</xdr:row>
      <xdr:rowOff>60884</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8699500" y="647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77411</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8561017" y="62496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139471</xdr:rowOff>
    </xdr:from>
    <xdr:to>
      <xdr:col>41</xdr:col>
      <xdr:colOff>50800</xdr:colOff>
      <xdr:row>38</xdr:row>
      <xdr:rowOff>139700</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6972300" y="6654571"/>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118618</xdr:rowOff>
    </xdr:from>
    <xdr:to>
      <xdr:col>41</xdr:col>
      <xdr:colOff>101600</xdr:colOff>
      <xdr:row>38</xdr:row>
      <xdr:rowOff>48768</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7810500" y="6462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65295</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7672017" y="62374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148565</xdr:rowOff>
    </xdr:from>
    <xdr:to>
      <xdr:col>36</xdr:col>
      <xdr:colOff>165100</xdr:colOff>
      <xdr:row>38</xdr:row>
      <xdr:rowOff>78715</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69215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95242</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3017" y="626744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88671</xdr:rowOff>
    </xdr:from>
    <xdr:to>
      <xdr:col>55</xdr:col>
      <xdr:colOff>50800</xdr:colOff>
      <xdr:row>39</xdr:row>
      <xdr:rowOff>18821</xdr:rowOff>
    </xdr:to>
    <xdr:sp macro="" textlink="">
      <xdr:nvSpPr>
        <xdr:cNvPr id="310" name="楕円 309">
          <a:extLst>
            <a:ext uri="{FF2B5EF4-FFF2-40B4-BE49-F238E27FC236}">
              <a16:creationId xmlns:a16="http://schemas.microsoft.com/office/drawing/2014/main" id="{00000000-0008-0000-0700-000036010000}"/>
            </a:ext>
          </a:extLst>
        </xdr:cNvPr>
        <xdr:cNvSpPr/>
      </xdr:nvSpPr>
      <xdr:spPr>
        <a:xfrm>
          <a:off x="104267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3598</xdr:rowOff>
    </xdr:from>
    <xdr:ext cx="249299" cy="259045"/>
    <xdr:sp macro="" textlink="">
      <xdr:nvSpPr>
        <xdr:cNvPr id="311" name="労働費該当値テキスト">
          <a:extLst>
            <a:ext uri="{FF2B5EF4-FFF2-40B4-BE49-F238E27FC236}">
              <a16:creationId xmlns:a16="http://schemas.microsoft.com/office/drawing/2014/main" id="{00000000-0008-0000-0700-000037010000}"/>
            </a:ext>
          </a:extLst>
        </xdr:cNvPr>
        <xdr:cNvSpPr txBox="1"/>
      </xdr:nvSpPr>
      <xdr:spPr>
        <a:xfrm>
          <a:off x="10528300" y="65186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88671</xdr:rowOff>
    </xdr:from>
    <xdr:to>
      <xdr:col>50</xdr:col>
      <xdr:colOff>165100</xdr:colOff>
      <xdr:row>39</xdr:row>
      <xdr:rowOff>18821</xdr:rowOff>
    </xdr:to>
    <xdr:sp macro="" textlink="">
      <xdr:nvSpPr>
        <xdr:cNvPr id="312" name="楕円 311">
          <a:extLst>
            <a:ext uri="{FF2B5EF4-FFF2-40B4-BE49-F238E27FC236}">
              <a16:creationId xmlns:a16="http://schemas.microsoft.com/office/drawing/2014/main" id="{00000000-0008-0000-0700-000038010000}"/>
            </a:ext>
          </a:extLst>
        </xdr:cNvPr>
        <xdr:cNvSpPr/>
      </xdr:nvSpPr>
      <xdr:spPr>
        <a:xfrm>
          <a:off x="9588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9948</xdr:rowOff>
    </xdr:from>
    <xdr:ext cx="249299"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514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88671</xdr:rowOff>
    </xdr:from>
    <xdr:to>
      <xdr:col>36</xdr:col>
      <xdr:colOff>165100</xdr:colOff>
      <xdr:row>39</xdr:row>
      <xdr:rowOff>18821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6921500" y="6603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9948</xdr:rowOff>
    </xdr:from>
    <xdr:ext cx="249299"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6847650" y="66964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2" name="農林水産業費グラフ枠">
          <a:extLst>
            <a:ext uri="{FF2B5EF4-FFF2-40B4-BE49-F238E27FC236}">
              <a16:creationId xmlns:a16="http://schemas.microsoft.com/office/drawing/2014/main" id="{00000000-0008-0000-0700-000056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145288</xdr:rowOff>
    </xdr:from>
    <xdr:to>
      <xdr:col>54</xdr:col>
      <xdr:colOff>189865</xdr:colOff>
      <xdr:row>59</xdr:row>
      <xdr:rowOff>30493</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flipV="1">
          <a:off x="10475595" y="8546338"/>
          <a:ext cx="1270" cy="15997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34320</xdr:rowOff>
    </xdr:from>
    <xdr:ext cx="469744" cy="259045"/>
    <xdr:sp macro="" textlink="">
      <xdr:nvSpPr>
        <xdr:cNvPr id="344" name="農林水産業費最小値テキスト">
          <a:extLst>
            <a:ext uri="{FF2B5EF4-FFF2-40B4-BE49-F238E27FC236}">
              <a16:creationId xmlns:a16="http://schemas.microsoft.com/office/drawing/2014/main" id="{00000000-0008-0000-0700-000058010000}"/>
            </a:ext>
          </a:extLst>
        </xdr:cNvPr>
        <xdr:cNvSpPr txBox="1"/>
      </xdr:nvSpPr>
      <xdr:spPr>
        <a:xfrm>
          <a:off x="10528300" y="10149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30493</xdr:rowOff>
    </xdr:from>
    <xdr:to>
      <xdr:col>55</xdr:col>
      <xdr:colOff>88900</xdr:colOff>
      <xdr:row>59</xdr:row>
      <xdr:rowOff>30493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10388600" y="10146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91965</xdr:rowOff>
    </xdr:from>
    <xdr:ext cx="599010" cy="259045"/>
    <xdr:sp macro="" textlink="">
      <xdr:nvSpPr>
        <xdr:cNvPr id="346" name="農林水産業費最大値テキスト">
          <a:extLst>
            <a:ext uri="{FF2B5EF4-FFF2-40B4-BE49-F238E27FC236}">
              <a16:creationId xmlns:a16="http://schemas.microsoft.com/office/drawing/2014/main" id="{00000000-0008-0000-0700-00005A010000}"/>
            </a:ext>
          </a:extLst>
        </xdr:cNvPr>
        <xdr:cNvSpPr txBox="1"/>
      </xdr:nvSpPr>
      <xdr:spPr>
        <a:xfrm>
          <a:off x="10528300" y="83215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127,060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145288</xdr:rowOff>
    </xdr:from>
    <xdr:to>
      <xdr:col>55</xdr:col>
      <xdr:colOff>88900</xdr:colOff>
      <xdr:row>49</xdr:row>
      <xdr:rowOff>145288</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a:off x="10388600" y="85463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53</xdr:row>
      <xdr:rowOff>116256</xdr:rowOff>
    </xdr:from>
    <xdr:to>
      <xdr:col>55</xdr:col>
      <xdr:colOff>0</xdr:colOff>
      <xdr:row>54</xdr:row>
      <xdr:rowOff>98743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9639300" y="9203106"/>
          <a:ext cx="838200" cy="153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150753</xdr:rowOff>
    </xdr:from>
    <xdr:ext cx="534377" cy="259045"/>
    <xdr:sp macro="" textlink="">
      <xdr:nvSpPr>
        <xdr:cNvPr id="349" name="農林水産業費平均値テキスト">
          <a:extLst>
            <a:ext uri="{FF2B5EF4-FFF2-40B4-BE49-F238E27FC236}">
              <a16:creationId xmlns:a16="http://schemas.microsoft.com/office/drawing/2014/main" id="{00000000-0008-0000-0700-00005D010000}"/>
            </a:ext>
          </a:extLst>
        </xdr:cNvPr>
        <xdr:cNvSpPr txBox="1"/>
      </xdr:nvSpPr>
      <xdr:spPr>
        <a:xfrm>
          <a:off x="10528300" y="97519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876</xdr:rowOff>
    </xdr:from>
    <xdr:to>
      <xdr:col>55</xdr:col>
      <xdr:colOff>50800</xdr:colOff>
      <xdr:row>57</xdr:row>
      <xdr:rowOff>102476</xdr:rowOff>
    </xdr:to>
    <xdr:sp macro="" textlink="">
      <xdr:nvSpPr>
        <xdr:cNvPr id="350" name="フローチャート: 判断 349">
          <a:extLst>
            <a:ext uri="{FF2B5EF4-FFF2-40B4-BE49-F238E27FC236}">
              <a16:creationId xmlns:a16="http://schemas.microsoft.com/office/drawing/2014/main" id="{00000000-0008-0000-0700-00005E010000}"/>
            </a:ext>
          </a:extLst>
        </xdr:cNvPr>
        <xdr:cNvSpPr/>
      </xdr:nvSpPr>
      <xdr:spPr>
        <a:xfrm>
          <a:off x="10426700" y="9773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98743</xdr:rowOff>
    </xdr:from>
    <xdr:to>
      <xdr:col>50</xdr:col>
      <xdr:colOff>114300</xdr:colOff>
      <xdr:row>54</xdr:row>
      <xdr:rowOff>122542</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8750300" y="9357043"/>
          <a:ext cx="889000" cy="23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35192</xdr:rowOff>
    </xdr:from>
    <xdr:to>
      <xdr:col>50</xdr:col>
      <xdr:colOff>165100</xdr:colOff>
      <xdr:row>57</xdr:row>
      <xdr:rowOff>136792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9588500" y="980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127919</xdr:rowOff>
    </xdr:from>
    <xdr:ext cx="534377"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9372111" y="9900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122542</xdr:rowOff>
    </xdr:from>
    <xdr:to>
      <xdr:col>45</xdr:col>
      <xdr:colOff>177800</xdr:colOff>
      <xdr:row>55</xdr:row>
      <xdr:rowOff>106959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7861300" y="9380842"/>
          <a:ext cx="889000" cy="155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68135</xdr:rowOff>
    </xdr:from>
    <xdr:to>
      <xdr:col>46</xdr:col>
      <xdr:colOff>38100</xdr:colOff>
      <xdr:row>57</xdr:row>
      <xdr:rowOff>169735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8699500" y="984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160862</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8483111" y="99335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39141</xdr:rowOff>
    </xdr:from>
    <xdr:to>
      <xdr:col>41</xdr:col>
      <xdr:colOff>50800</xdr:colOff>
      <xdr:row>55</xdr:row>
      <xdr:rowOff>106959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6972300" y="9468891"/>
          <a:ext cx="889000" cy="67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72860</xdr:rowOff>
    </xdr:from>
    <xdr:to>
      <xdr:col>41</xdr:col>
      <xdr:colOff>101600</xdr:colOff>
      <xdr:row>58</xdr:row>
      <xdr:rowOff>3010</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7810500" y="9845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165587</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7594111" y="9938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24105</xdr:rowOff>
    </xdr:from>
    <xdr:to>
      <xdr:col>36</xdr:col>
      <xdr:colOff>165100</xdr:colOff>
      <xdr:row>57</xdr:row>
      <xdr:rowOff>125705</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69215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116832</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05111" y="9889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53</xdr:row>
      <xdr:rowOff>65456</xdr:rowOff>
    </xdr:from>
    <xdr:to>
      <xdr:col>55</xdr:col>
      <xdr:colOff>50800</xdr:colOff>
      <xdr:row>53</xdr:row>
      <xdr:rowOff>167056</xdr:rowOff>
    </xdr:to>
    <xdr:sp macro="" textlink="">
      <xdr:nvSpPr>
        <xdr:cNvPr id="367" name="楕円 366">
          <a:extLst>
            <a:ext uri="{FF2B5EF4-FFF2-40B4-BE49-F238E27FC236}">
              <a16:creationId xmlns:a16="http://schemas.microsoft.com/office/drawing/2014/main" id="{00000000-0008-0000-0700-00006F010000}"/>
            </a:ext>
          </a:extLst>
        </xdr:cNvPr>
        <xdr:cNvSpPr/>
      </xdr:nvSpPr>
      <xdr:spPr>
        <a:xfrm>
          <a:off x="10426700" y="9152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52</xdr:row>
      <xdr:rowOff>88333</xdr:rowOff>
    </xdr:from>
    <xdr:ext cx="534377" cy="259045"/>
    <xdr:sp macro="" textlink="">
      <xdr:nvSpPr>
        <xdr:cNvPr id="368" name="農林水産業費該当値テキスト">
          <a:extLst>
            <a:ext uri="{FF2B5EF4-FFF2-40B4-BE49-F238E27FC236}">
              <a16:creationId xmlns:a16="http://schemas.microsoft.com/office/drawing/2014/main" id="{00000000-0008-0000-0700-000070010000}"/>
            </a:ext>
          </a:extLst>
        </xdr:cNvPr>
        <xdr:cNvSpPr txBox="1"/>
      </xdr:nvSpPr>
      <xdr:spPr>
        <a:xfrm>
          <a:off x="10528300" y="900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47943</xdr:rowOff>
    </xdr:from>
    <xdr:to>
      <xdr:col>50</xdr:col>
      <xdr:colOff>165100</xdr:colOff>
      <xdr:row>54</xdr:row>
      <xdr:rowOff>149543</xdr:rowOff>
    </xdr:to>
    <xdr:sp macro="" textlink="">
      <xdr:nvSpPr>
        <xdr:cNvPr id="369" name="楕円 368">
          <a:extLst>
            <a:ext uri="{FF2B5EF4-FFF2-40B4-BE49-F238E27FC236}">
              <a16:creationId xmlns:a16="http://schemas.microsoft.com/office/drawing/2014/main" id="{00000000-0008-0000-0700-000071010000}"/>
            </a:ext>
          </a:extLst>
        </xdr:cNvPr>
        <xdr:cNvSpPr/>
      </xdr:nvSpPr>
      <xdr:spPr>
        <a:xfrm>
          <a:off x="9588500" y="9306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52</xdr:row>
      <xdr:rowOff>166070</xdr:rowOff>
    </xdr:from>
    <xdr:ext cx="534377"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9372111" y="908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54</xdr:row>
      <xdr:rowOff>71742</xdr:rowOff>
    </xdr:from>
    <xdr:to>
      <xdr:col>46</xdr:col>
      <xdr:colOff>38100</xdr:colOff>
      <xdr:row>55</xdr:row>
      <xdr:rowOff>1892</xdr:rowOff>
    </xdr:to>
    <xdr:sp macro="" textlink="">
      <xdr:nvSpPr>
        <xdr:cNvPr id="371" name="楕円 370">
          <a:extLst>
            <a:ext uri="{FF2B5EF4-FFF2-40B4-BE49-F238E27FC236}">
              <a16:creationId xmlns:a16="http://schemas.microsoft.com/office/drawing/2014/main" id="{00000000-0008-0000-0700-000073010000}"/>
            </a:ext>
          </a:extLst>
        </xdr:cNvPr>
        <xdr:cNvSpPr/>
      </xdr:nvSpPr>
      <xdr:spPr>
        <a:xfrm>
          <a:off x="8699500" y="9330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53</xdr:row>
      <xdr:rowOff>18419</xdr:rowOff>
    </xdr:from>
    <xdr:ext cx="534377"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8483111" y="9105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56159</xdr:rowOff>
    </xdr:from>
    <xdr:to>
      <xdr:col>41</xdr:col>
      <xdr:colOff>101600</xdr:colOff>
      <xdr:row>55</xdr:row>
      <xdr:rowOff>157759</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7810500" y="9485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2836</xdr:rowOff>
    </xdr:from>
    <xdr:ext cx="534377" cy="259045"/>
    <xdr:sp macro="" textlink="">
      <xdr:nvSpPr>
        <xdr:cNvPr id="374" name="テキスト ボックス 373">
          <a:extLst>
            <a:ext uri="{FF2B5EF4-FFF2-40B4-BE49-F238E27FC236}">
              <a16:creationId xmlns:a16="http://schemas.microsoft.com/office/drawing/2014/main" id="{00000000-0008-0000-0700-000076010000}"/>
            </a:ext>
          </a:extLst>
        </xdr:cNvPr>
        <xdr:cNvSpPr txBox="1"/>
      </xdr:nvSpPr>
      <xdr:spPr>
        <a:xfrm>
          <a:off x="7594111" y="9261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159791</xdr:rowOff>
    </xdr:from>
    <xdr:to>
      <xdr:col>36</xdr:col>
      <xdr:colOff>165100</xdr:colOff>
      <xdr:row>55</xdr:row>
      <xdr:rowOff>89941</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6921500" y="9418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106468</xdr:rowOff>
    </xdr:from>
    <xdr:ext cx="534377"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705111" y="919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7" name="直線コネクタ 386">
          <a:extLst>
            <a:ext uri="{FF2B5EF4-FFF2-40B4-BE49-F238E27FC236}">
              <a16:creationId xmlns:a16="http://schemas.microsoft.com/office/drawing/2014/main" id="{00000000-0008-0000-0700-000083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2" name="テキスト ボックス 391">
          <a:extLst>
            <a:ext uri="{FF2B5EF4-FFF2-40B4-BE49-F238E27FC236}">
              <a16:creationId xmlns:a16="http://schemas.microsoft.com/office/drawing/2014/main" id="{00000000-0008-0000-0700-000088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a:extLst>
            <a:ext uri="{FF2B5EF4-FFF2-40B4-BE49-F238E27FC236}">
              <a16:creationId xmlns:a16="http://schemas.microsoft.com/office/drawing/2014/main" id="{00000000-0008-0000-07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130728</xdr:rowOff>
    </xdr:from>
    <xdr:to>
      <xdr:col>54</xdr:col>
      <xdr:colOff>189865</xdr:colOff>
      <xdr:row>79</xdr:row>
      <xdr:rowOff>24124</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flipV="1">
          <a:off x="10475595" y="11960778"/>
          <a:ext cx="1270" cy="16078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27951</xdr:rowOff>
    </xdr:from>
    <xdr:ext cx="469744" cy="259045"/>
    <xdr:sp macro="" textlink="">
      <xdr:nvSpPr>
        <xdr:cNvPr id="401" name="商工費最小値テキスト">
          <a:extLst>
            <a:ext uri="{FF2B5EF4-FFF2-40B4-BE49-F238E27FC236}">
              <a16:creationId xmlns:a16="http://schemas.microsoft.com/office/drawing/2014/main" id="{00000000-0008-0000-0700-000091010000}"/>
            </a:ext>
          </a:extLst>
        </xdr:cNvPr>
        <xdr:cNvSpPr txBox="1"/>
      </xdr:nvSpPr>
      <xdr:spPr>
        <a:xfrm>
          <a:off x="10528300" y="135725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24124</xdr:rowOff>
    </xdr:from>
    <xdr:to>
      <xdr:col>55</xdr:col>
      <xdr:colOff>88900</xdr:colOff>
      <xdr:row>79</xdr:row>
      <xdr:rowOff>24124</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10388600" y="135686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77405</xdr:rowOff>
    </xdr:from>
    <xdr:ext cx="534377" cy="259045"/>
    <xdr:sp macro="" textlink="">
      <xdr:nvSpPr>
        <xdr:cNvPr id="403" name="商工費最大値テキスト">
          <a:extLst>
            <a:ext uri="{FF2B5EF4-FFF2-40B4-BE49-F238E27FC236}">
              <a16:creationId xmlns:a16="http://schemas.microsoft.com/office/drawing/2014/main" id="{00000000-0008-0000-0700-000093010000}"/>
            </a:ext>
          </a:extLst>
        </xdr:cNvPr>
        <xdr:cNvSpPr txBox="1"/>
      </xdr:nvSpPr>
      <xdr:spPr>
        <a:xfrm>
          <a:off x="10528300" y="11736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85,471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130728</xdr:rowOff>
    </xdr:from>
    <xdr:to>
      <xdr:col>55</xdr:col>
      <xdr:colOff>88900</xdr:colOff>
      <xdr:row>69</xdr:row>
      <xdr:rowOff>130728</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10388600" y="119607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73</xdr:row>
      <xdr:rowOff>11684</xdr:rowOff>
    </xdr:from>
    <xdr:to>
      <xdr:col>55</xdr:col>
      <xdr:colOff>0</xdr:colOff>
      <xdr:row>75</xdr:row>
      <xdr:rowOff>63995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9639300" y="12527534"/>
          <a:ext cx="838200" cy="395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142860</xdr:rowOff>
    </xdr:from>
    <xdr:ext cx="534377" cy="259045"/>
    <xdr:sp macro="" textlink="">
      <xdr:nvSpPr>
        <xdr:cNvPr id="406" name="商工費平均値テキスト">
          <a:extLst>
            <a:ext uri="{FF2B5EF4-FFF2-40B4-BE49-F238E27FC236}">
              <a16:creationId xmlns:a16="http://schemas.microsoft.com/office/drawing/2014/main" id="{00000000-0008-0000-0700-000096010000}"/>
            </a:ext>
          </a:extLst>
        </xdr:cNvPr>
        <xdr:cNvSpPr txBox="1"/>
      </xdr:nvSpPr>
      <xdr:spPr>
        <a:xfrm>
          <a:off x="10528300" y="1317306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164433</xdr:rowOff>
    </xdr:from>
    <xdr:to>
      <xdr:col>55</xdr:col>
      <xdr:colOff>50800</xdr:colOff>
      <xdr:row>77</xdr:row>
      <xdr:rowOff>94583</xdr:rowOff>
    </xdr:to>
    <xdr:sp macro="" textlink="">
      <xdr:nvSpPr>
        <xdr:cNvPr id="407" name="フローチャート: 判断 406">
          <a:extLst>
            <a:ext uri="{FF2B5EF4-FFF2-40B4-BE49-F238E27FC236}">
              <a16:creationId xmlns:a16="http://schemas.microsoft.com/office/drawing/2014/main" id="{00000000-0008-0000-0700-000097010000}"/>
            </a:ext>
          </a:extLst>
        </xdr:cNvPr>
        <xdr:cNvSpPr/>
      </xdr:nvSpPr>
      <xdr:spPr>
        <a:xfrm>
          <a:off x="10426700" y="1319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73</xdr:row>
      <xdr:rowOff>11684</xdr:rowOff>
    </xdr:from>
    <xdr:to>
      <xdr:col>50</xdr:col>
      <xdr:colOff>114300</xdr:colOff>
      <xdr:row>76</xdr:row>
      <xdr:rowOff>21419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flipV="1">
          <a:off x="8750300" y="12527534"/>
          <a:ext cx="889000" cy="524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100788</xdr:rowOff>
    </xdr:from>
    <xdr:to>
      <xdr:col>50</xdr:col>
      <xdr:colOff>165100</xdr:colOff>
      <xdr:row>77</xdr:row>
      <xdr:rowOff>30938</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9588500" y="13130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22065</xdr:rowOff>
    </xdr:from>
    <xdr:ext cx="534377"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9372111" y="132237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21419</xdr:rowOff>
    </xdr:from>
    <xdr:to>
      <xdr:col>45</xdr:col>
      <xdr:colOff>177800</xdr:colOff>
      <xdr:row>76</xdr:row>
      <xdr:rowOff>88094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flipV="1">
          <a:off x="7861300" y="13051619"/>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137801</xdr:rowOff>
    </xdr:from>
    <xdr:to>
      <xdr:col>46</xdr:col>
      <xdr:colOff>38100</xdr:colOff>
      <xdr:row>77</xdr:row>
      <xdr:rowOff>67951</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8699500" y="131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59078</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8483111" y="13260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75</xdr:row>
      <xdr:rowOff>126460</xdr:rowOff>
    </xdr:from>
    <xdr:to>
      <xdr:col>41</xdr:col>
      <xdr:colOff>50800</xdr:colOff>
      <xdr:row>76</xdr:row>
      <xdr:rowOff>88094</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a:off x="6972300" y="12985210"/>
          <a:ext cx="889000" cy="133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71679</xdr:rowOff>
    </xdr:from>
    <xdr:to>
      <xdr:col>41</xdr:col>
      <xdr:colOff>101600</xdr:colOff>
      <xdr:row>77</xdr:row>
      <xdr:rowOff>1829</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7810500" y="131018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164406</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7594111" y="13194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57334</xdr:rowOff>
    </xdr:from>
    <xdr:to>
      <xdr:col>36</xdr:col>
      <xdr:colOff>165100</xdr:colOff>
      <xdr:row>77</xdr:row>
      <xdr:rowOff>158934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6921500" y="13258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150061</xdr:rowOff>
    </xdr:from>
    <xdr:ext cx="534377"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6705111" y="13351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75</xdr:row>
      <xdr:rowOff>13195</xdr:rowOff>
    </xdr:from>
    <xdr:to>
      <xdr:col>55</xdr:col>
      <xdr:colOff>50800</xdr:colOff>
      <xdr:row>75</xdr:row>
      <xdr:rowOff>114795</xdr:rowOff>
    </xdr:to>
    <xdr:sp macro="" textlink="">
      <xdr:nvSpPr>
        <xdr:cNvPr id="424" name="楕円 423">
          <a:extLst>
            <a:ext uri="{FF2B5EF4-FFF2-40B4-BE49-F238E27FC236}">
              <a16:creationId xmlns:a16="http://schemas.microsoft.com/office/drawing/2014/main" id="{00000000-0008-0000-0700-0000A8010000}"/>
            </a:ext>
          </a:extLst>
        </xdr:cNvPr>
        <xdr:cNvSpPr/>
      </xdr:nvSpPr>
      <xdr:spPr>
        <a:xfrm>
          <a:off x="10426700" y="1287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74</xdr:row>
      <xdr:rowOff>36072</xdr:rowOff>
    </xdr:from>
    <xdr:ext cx="534377" cy="259045"/>
    <xdr:sp macro="" textlink="">
      <xdr:nvSpPr>
        <xdr:cNvPr id="425" name="商工費該当値テキスト">
          <a:extLst>
            <a:ext uri="{FF2B5EF4-FFF2-40B4-BE49-F238E27FC236}">
              <a16:creationId xmlns:a16="http://schemas.microsoft.com/office/drawing/2014/main" id="{00000000-0008-0000-0700-0000A9010000}"/>
            </a:ext>
          </a:extLst>
        </xdr:cNvPr>
        <xdr:cNvSpPr txBox="1"/>
      </xdr:nvSpPr>
      <xdr:spPr>
        <a:xfrm>
          <a:off x="10528300" y="12723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72</xdr:row>
      <xdr:rowOff>132334</xdr:rowOff>
    </xdr:from>
    <xdr:to>
      <xdr:col>50</xdr:col>
      <xdr:colOff>165100</xdr:colOff>
      <xdr:row>73</xdr:row>
      <xdr:rowOff>62484</xdr:rowOff>
    </xdr:to>
    <xdr:sp macro="" textlink="">
      <xdr:nvSpPr>
        <xdr:cNvPr id="426" name="楕円 425">
          <a:extLst>
            <a:ext uri="{FF2B5EF4-FFF2-40B4-BE49-F238E27FC236}">
              <a16:creationId xmlns:a16="http://schemas.microsoft.com/office/drawing/2014/main" id="{00000000-0008-0000-0700-0000AA010000}"/>
            </a:ext>
          </a:extLst>
        </xdr:cNvPr>
        <xdr:cNvSpPr/>
      </xdr:nvSpPr>
      <xdr:spPr>
        <a:xfrm>
          <a:off x="9588500" y="12476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71</xdr:row>
      <xdr:rowOff>79011</xdr:rowOff>
    </xdr:from>
    <xdr:ext cx="534377"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9372111" y="12251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142069</xdr:rowOff>
    </xdr:from>
    <xdr:to>
      <xdr:col>46</xdr:col>
      <xdr:colOff>38100</xdr:colOff>
      <xdr:row>76</xdr:row>
      <xdr:rowOff>72219</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8699500" y="1300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74</xdr:row>
      <xdr:rowOff>88746</xdr:rowOff>
    </xdr:from>
    <xdr:ext cx="534377" cy="259045"/>
    <xdr:sp macro="" textlink="">
      <xdr:nvSpPr>
        <xdr:cNvPr id="429" name="テキスト ボックス 428">
          <a:extLst>
            <a:ext uri="{FF2B5EF4-FFF2-40B4-BE49-F238E27FC236}">
              <a16:creationId xmlns:a16="http://schemas.microsoft.com/office/drawing/2014/main" id="{00000000-0008-0000-0700-0000AD010000}"/>
            </a:ext>
          </a:extLst>
        </xdr:cNvPr>
        <xdr:cNvSpPr txBox="1"/>
      </xdr:nvSpPr>
      <xdr:spPr>
        <a:xfrm>
          <a:off x="8483111" y="12776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37294</xdr:rowOff>
    </xdr:from>
    <xdr:to>
      <xdr:col>41</xdr:col>
      <xdr:colOff>101600</xdr:colOff>
      <xdr:row>76</xdr:row>
      <xdr:rowOff>138894</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7810500" y="13067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155421</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7594111" y="12842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75660</xdr:rowOff>
    </xdr:from>
    <xdr:to>
      <xdr:col>36</xdr:col>
      <xdr:colOff>165100</xdr:colOff>
      <xdr:row>76</xdr:row>
      <xdr:rowOff>5810</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6921500" y="1293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22337</xdr:rowOff>
    </xdr:from>
    <xdr:ext cx="534377"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705111" y="127096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7" name="土木費グラフ枠">
          <a:extLst>
            <a:ext uri="{FF2B5EF4-FFF2-40B4-BE49-F238E27FC236}">
              <a16:creationId xmlns:a16="http://schemas.microsoft.com/office/drawing/2014/main" id="{00000000-0008-0000-0700-0000C9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37833</xdr:rowOff>
    </xdr:from>
    <xdr:to>
      <xdr:col>54</xdr:col>
      <xdr:colOff>189865</xdr:colOff>
      <xdr:row>99</xdr:row>
      <xdr:rowOff>129769</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10475595" y="15639783"/>
          <a:ext cx="1270" cy="14635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133596</xdr:rowOff>
    </xdr:from>
    <xdr:ext cx="534377" cy="259045"/>
    <xdr:sp macro="" textlink="">
      <xdr:nvSpPr>
        <xdr:cNvPr id="459" name="土木費最小値テキスト">
          <a:extLst>
            <a:ext uri="{FF2B5EF4-FFF2-40B4-BE49-F238E27FC236}">
              <a16:creationId xmlns:a16="http://schemas.microsoft.com/office/drawing/2014/main" id="{00000000-0008-0000-0700-0000CB010000}"/>
            </a:ext>
          </a:extLst>
        </xdr:cNvPr>
        <xdr:cNvSpPr txBox="1"/>
      </xdr:nvSpPr>
      <xdr:spPr>
        <a:xfrm>
          <a:off x="10528300" y="17107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129769</xdr:rowOff>
    </xdr:from>
    <xdr:to>
      <xdr:col>55</xdr:col>
      <xdr:colOff>88900</xdr:colOff>
      <xdr:row>99</xdr:row>
      <xdr:rowOff>129769</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10388600" y="17103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155960</xdr:rowOff>
    </xdr:from>
    <xdr:ext cx="599010" cy="259045"/>
    <xdr:sp macro="" textlink="">
      <xdr:nvSpPr>
        <xdr:cNvPr id="461" name="土木費最大値テキスト">
          <a:extLst>
            <a:ext uri="{FF2B5EF4-FFF2-40B4-BE49-F238E27FC236}">
              <a16:creationId xmlns:a16="http://schemas.microsoft.com/office/drawing/2014/main" id="{00000000-0008-0000-0700-0000CD010000}"/>
            </a:ext>
          </a:extLst>
        </xdr:cNvPr>
        <xdr:cNvSpPr txBox="1"/>
      </xdr:nvSpPr>
      <xdr:spPr>
        <a:xfrm>
          <a:off x="10528300" y="15415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138,521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37833</xdr:rowOff>
    </xdr:from>
    <xdr:to>
      <xdr:col>55</xdr:col>
      <xdr:colOff>88900</xdr:colOff>
      <xdr:row>91</xdr:row>
      <xdr:rowOff>37833</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5639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66306</xdr:rowOff>
    </xdr:from>
    <xdr:to>
      <xdr:col>55</xdr:col>
      <xdr:colOff>0</xdr:colOff>
      <xdr:row>96</xdr:row>
      <xdr:rowOff>125540</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flipV="1">
          <a:off x="9639300" y="16354056"/>
          <a:ext cx="838200" cy="230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90047</xdr:rowOff>
    </xdr:from>
    <xdr:ext cx="534377" cy="259045"/>
    <xdr:sp macro="" textlink="">
      <xdr:nvSpPr>
        <xdr:cNvPr id="464" name="土木費平均値テキスト">
          <a:extLst>
            <a:ext uri="{FF2B5EF4-FFF2-40B4-BE49-F238E27FC236}">
              <a16:creationId xmlns:a16="http://schemas.microsoft.com/office/drawing/2014/main" id="{00000000-0008-0000-0700-0000D0010000}"/>
            </a:ext>
          </a:extLst>
        </xdr:cNvPr>
        <xdr:cNvSpPr txBox="1"/>
      </xdr:nvSpPr>
      <xdr:spPr>
        <a:xfrm>
          <a:off x="10528300" y="16549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111620</xdr:rowOff>
    </xdr:from>
    <xdr:to>
      <xdr:col>55</xdr:col>
      <xdr:colOff>50800</xdr:colOff>
      <xdr:row>97</xdr:row>
      <xdr:rowOff>41770</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10426700" y="1657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70002</xdr:rowOff>
    </xdr:from>
    <xdr:to>
      <xdr:col>50</xdr:col>
      <xdr:colOff>114300</xdr:colOff>
      <xdr:row>96</xdr:row>
      <xdr:rowOff>125540</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a:off x="8750300" y="16529202"/>
          <a:ext cx="889000" cy="55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143193</xdr:rowOff>
    </xdr:from>
    <xdr:to>
      <xdr:col>50</xdr:col>
      <xdr:colOff>165100</xdr:colOff>
      <xdr:row>97</xdr:row>
      <xdr:rowOff>73343</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9588500" y="16602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64470</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372111" y="1669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70002</xdr:rowOff>
    </xdr:from>
    <xdr:to>
      <xdr:col>45</xdr:col>
      <xdr:colOff>177800</xdr:colOff>
      <xdr:row>96</xdr:row>
      <xdr:rowOff>90297</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7861300" y="16529202"/>
          <a:ext cx="889000" cy="20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127558</xdr:rowOff>
    </xdr:from>
    <xdr:to>
      <xdr:col>46</xdr:col>
      <xdr:colOff>38100</xdr:colOff>
      <xdr:row>97</xdr:row>
      <xdr:rowOff>57708</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8699500" y="16586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48835</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8483111" y="16679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90297</xdr:rowOff>
    </xdr:from>
    <xdr:to>
      <xdr:col>41</xdr:col>
      <xdr:colOff>50800</xdr:colOff>
      <xdr:row>97</xdr:row>
      <xdr:rowOff>68351</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flipV="1">
          <a:off x="6972300" y="16549497"/>
          <a:ext cx="889000" cy="1495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109474</xdr:rowOff>
    </xdr:from>
    <xdr:to>
      <xdr:col>41</xdr:col>
      <xdr:colOff>101600</xdr:colOff>
      <xdr:row>97</xdr:row>
      <xdr:rowOff>39624</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7810500" y="1656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30751</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7594111" y="16661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130429</xdr:rowOff>
    </xdr:from>
    <xdr:to>
      <xdr:col>36</xdr:col>
      <xdr:colOff>165100</xdr:colOff>
      <xdr:row>97</xdr:row>
      <xdr:rowOff>60579</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6921500" y="165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77106</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6705111" y="16364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15506</xdr:rowOff>
    </xdr:from>
    <xdr:to>
      <xdr:col>55</xdr:col>
      <xdr:colOff>50800</xdr:colOff>
      <xdr:row>95</xdr:row>
      <xdr:rowOff>117106</xdr:rowOff>
    </xdr:to>
    <xdr:sp macro="" textlink="">
      <xdr:nvSpPr>
        <xdr:cNvPr id="482" name="楕円 481">
          <a:extLst>
            <a:ext uri="{FF2B5EF4-FFF2-40B4-BE49-F238E27FC236}">
              <a16:creationId xmlns:a16="http://schemas.microsoft.com/office/drawing/2014/main" id="{00000000-0008-0000-0700-0000E2010000}"/>
            </a:ext>
          </a:extLst>
        </xdr:cNvPr>
        <xdr:cNvSpPr/>
      </xdr:nvSpPr>
      <xdr:spPr>
        <a:xfrm>
          <a:off x="10426700" y="16303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38383</xdr:rowOff>
    </xdr:from>
    <xdr:ext cx="534377" cy="259045"/>
    <xdr:sp macro="" textlink="">
      <xdr:nvSpPr>
        <xdr:cNvPr id="483" name="土木費該当値テキスト">
          <a:extLst>
            <a:ext uri="{FF2B5EF4-FFF2-40B4-BE49-F238E27FC236}">
              <a16:creationId xmlns:a16="http://schemas.microsoft.com/office/drawing/2014/main" id="{00000000-0008-0000-0700-0000E3010000}"/>
            </a:ext>
          </a:extLst>
        </xdr:cNvPr>
        <xdr:cNvSpPr txBox="1"/>
      </xdr:nvSpPr>
      <xdr:spPr>
        <a:xfrm>
          <a:off x="10528300" y="16154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74740</xdr:rowOff>
    </xdr:from>
    <xdr:to>
      <xdr:col>50</xdr:col>
      <xdr:colOff>165100</xdr:colOff>
      <xdr:row>97</xdr:row>
      <xdr:rowOff>4890</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9588500" y="16533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21417</xdr:rowOff>
    </xdr:from>
    <xdr:ext cx="534377"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372111" y="16309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19202</xdr:rowOff>
    </xdr:from>
    <xdr:to>
      <xdr:col>46</xdr:col>
      <xdr:colOff>38100</xdr:colOff>
      <xdr:row>96</xdr:row>
      <xdr:rowOff>120802</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8699500" y="1647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137329</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8483111" y="1625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39497</xdr:rowOff>
    </xdr:from>
    <xdr:to>
      <xdr:col>41</xdr:col>
      <xdr:colOff>101600</xdr:colOff>
      <xdr:row>96</xdr:row>
      <xdr:rowOff>141097</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7810500" y="164986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157624</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7594111" y="16273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17551</xdr:rowOff>
    </xdr:from>
    <xdr:to>
      <xdr:col>36</xdr:col>
      <xdr:colOff>165100</xdr:colOff>
      <xdr:row>97</xdr:row>
      <xdr:rowOff>119151</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6921500" y="16648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110278</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6705111" y="1674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a:extLst>
            <a:ext uri="{FF2B5EF4-FFF2-40B4-BE49-F238E27FC236}">
              <a16:creationId xmlns:a16="http://schemas.microsoft.com/office/drawing/2014/main" id="{00000000-0008-0000-07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34968</xdr:rowOff>
    </xdr:from>
    <xdr:to>
      <xdr:col>85</xdr:col>
      <xdr:colOff>126364</xdr:colOff>
      <xdr:row>39</xdr:row>
      <xdr:rowOff>65111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6317595" y="5178468"/>
          <a:ext cx="1269" cy="15731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68938</xdr:rowOff>
    </xdr:from>
    <xdr:ext cx="534377" cy="259045"/>
    <xdr:sp macro="" textlink="">
      <xdr:nvSpPr>
        <xdr:cNvPr id="519" name="消防費最小値テキスト">
          <a:extLst>
            <a:ext uri="{FF2B5EF4-FFF2-40B4-BE49-F238E27FC236}">
              <a16:creationId xmlns:a16="http://schemas.microsoft.com/office/drawing/2014/main" id="{00000000-0008-0000-0700-000007020000}"/>
            </a:ext>
          </a:extLst>
        </xdr:cNvPr>
        <xdr:cNvSpPr txBox="1"/>
      </xdr:nvSpPr>
      <xdr:spPr>
        <a:xfrm>
          <a:off x="16370300" y="67554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65111</xdr:rowOff>
    </xdr:from>
    <xdr:to>
      <xdr:col>86</xdr:col>
      <xdr:colOff>25400</xdr:colOff>
      <xdr:row>39</xdr:row>
      <xdr:rowOff>65111</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6230600" y="67516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153095</xdr:rowOff>
    </xdr:from>
    <xdr:ext cx="534377" cy="259045"/>
    <xdr:sp macro="" textlink="">
      <xdr:nvSpPr>
        <xdr:cNvPr id="521" name="消防費最大値テキスト">
          <a:extLst>
            <a:ext uri="{FF2B5EF4-FFF2-40B4-BE49-F238E27FC236}">
              <a16:creationId xmlns:a16="http://schemas.microsoft.com/office/drawing/2014/main" id="{00000000-0008-0000-0700-000009020000}"/>
            </a:ext>
          </a:extLst>
        </xdr:cNvPr>
        <xdr:cNvSpPr txBox="1"/>
      </xdr:nvSpPr>
      <xdr:spPr>
        <a:xfrm>
          <a:off x="16370300" y="4953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59,207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34968</xdr:rowOff>
    </xdr:from>
    <xdr:to>
      <xdr:col>86</xdr:col>
      <xdr:colOff>25400</xdr:colOff>
      <xdr:row>30</xdr:row>
      <xdr:rowOff>34968</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a:off x="16230600" y="5178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33</xdr:row>
      <xdr:rowOff>159131</xdr:rowOff>
    </xdr:from>
    <xdr:to>
      <xdr:col>85</xdr:col>
      <xdr:colOff>127000</xdr:colOff>
      <xdr:row>34</xdr:row>
      <xdr:rowOff>76802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5481300" y="5816981"/>
          <a:ext cx="838200" cy="89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82023</xdr:rowOff>
    </xdr:from>
    <xdr:ext cx="534377" cy="259045"/>
    <xdr:sp macro="" textlink="">
      <xdr:nvSpPr>
        <xdr:cNvPr id="524" name="消防費平均値テキスト">
          <a:extLst>
            <a:ext uri="{FF2B5EF4-FFF2-40B4-BE49-F238E27FC236}">
              <a16:creationId xmlns:a16="http://schemas.microsoft.com/office/drawing/2014/main" id="{00000000-0008-0000-0700-00000C020000}"/>
            </a:ext>
          </a:extLst>
        </xdr:cNvPr>
        <xdr:cNvSpPr txBox="1"/>
      </xdr:nvSpPr>
      <xdr:spPr>
        <a:xfrm>
          <a:off x="16370300" y="625422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103596</xdr:rowOff>
    </xdr:from>
    <xdr:to>
      <xdr:col>85</xdr:col>
      <xdr:colOff>177800</xdr:colOff>
      <xdr:row>37</xdr:row>
      <xdr:rowOff>33746</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6268700" y="6275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18575</xdr:rowOff>
    </xdr:from>
    <xdr:to>
      <xdr:col>81</xdr:col>
      <xdr:colOff>50800</xdr:colOff>
      <xdr:row>34</xdr:row>
      <xdr:rowOff>76802</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4592300" y="5847875"/>
          <a:ext cx="889000" cy="582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146213</xdr:rowOff>
    </xdr:from>
    <xdr:to>
      <xdr:col>81</xdr:col>
      <xdr:colOff>101600</xdr:colOff>
      <xdr:row>37</xdr:row>
      <xdr:rowOff>76363</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5430500" y="631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67490</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5214111" y="641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31</xdr:row>
      <xdr:rowOff>40880</xdr:rowOff>
    </xdr:from>
    <xdr:to>
      <xdr:col>76</xdr:col>
      <xdr:colOff>114300</xdr:colOff>
      <xdr:row>34</xdr:row>
      <xdr:rowOff>18575</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a:off x="13703300" y="5355830"/>
          <a:ext cx="889000" cy="492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80997</xdr:rowOff>
    </xdr:from>
    <xdr:to>
      <xdr:col>76</xdr:col>
      <xdr:colOff>165100</xdr:colOff>
      <xdr:row>37</xdr:row>
      <xdr:rowOff>11147</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4541500" y="625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2274</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4325111" y="63459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30</xdr:row>
      <xdr:rowOff>116285</xdr:rowOff>
    </xdr:from>
    <xdr:to>
      <xdr:col>71</xdr:col>
      <xdr:colOff>177800</xdr:colOff>
      <xdr:row>31</xdr:row>
      <xdr:rowOff>40880</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2814300" y="5259785"/>
          <a:ext cx="889000" cy="96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171229</xdr:rowOff>
    </xdr:from>
    <xdr:to>
      <xdr:col>72</xdr:col>
      <xdr:colOff>38100</xdr:colOff>
      <xdr:row>36</xdr:row>
      <xdr:rowOff>101379</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3652500" y="617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92506</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436111" y="6264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72767</xdr:rowOff>
    </xdr:from>
    <xdr:to>
      <xdr:col>67</xdr:col>
      <xdr:colOff>101600</xdr:colOff>
      <xdr:row>37</xdr:row>
      <xdr:rowOff>2917</xdr:rowOff>
    </xdr:to>
    <xdr:sp macro="" textlink="">
      <xdr:nvSpPr>
        <xdr:cNvPr id="535" name="フローチャート: 判断 534">
          <a:extLst>
            <a:ext uri="{FF2B5EF4-FFF2-40B4-BE49-F238E27FC236}">
              <a16:creationId xmlns:a16="http://schemas.microsoft.com/office/drawing/2014/main" id="{00000000-0008-0000-0700-000017020000}"/>
            </a:ext>
          </a:extLst>
        </xdr:cNvPr>
        <xdr:cNvSpPr/>
      </xdr:nvSpPr>
      <xdr:spPr>
        <a:xfrm>
          <a:off x="127635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165494</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547111" y="633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108331</xdr:rowOff>
    </xdr:from>
    <xdr:to>
      <xdr:col>85</xdr:col>
      <xdr:colOff>177800</xdr:colOff>
      <xdr:row>34</xdr:row>
      <xdr:rowOff>38481</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6268700" y="5766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32</xdr:row>
      <xdr:rowOff>131208</xdr:rowOff>
    </xdr:from>
    <xdr:ext cx="534377" cy="259045"/>
    <xdr:sp macro="" textlink="">
      <xdr:nvSpPr>
        <xdr:cNvPr id="543" name="消防費該当値テキスト">
          <a:extLst>
            <a:ext uri="{FF2B5EF4-FFF2-40B4-BE49-F238E27FC236}">
              <a16:creationId xmlns:a16="http://schemas.microsoft.com/office/drawing/2014/main" id="{00000000-0008-0000-0700-00001F020000}"/>
            </a:ext>
          </a:extLst>
        </xdr:cNvPr>
        <xdr:cNvSpPr txBox="1"/>
      </xdr:nvSpPr>
      <xdr:spPr>
        <a:xfrm>
          <a:off x="16370300" y="5617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26002</xdr:rowOff>
    </xdr:from>
    <xdr:to>
      <xdr:col>81</xdr:col>
      <xdr:colOff>101600</xdr:colOff>
      <xdr:row>34</xdr:row>
      <xdr:rowOff>127602</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5430500" y="585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144129</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5214111" y="5630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33</xdr:row>
      <xdr:rowOff>139225</xdr:rowOff>
    </xdr:from>
    <xdr:to>
      <xdr:col>76</xdr:col>
      <xdr:colOff>165100</xdr:colOff>
      <xdr:row>34</xdr:row>
      <xdr:rowOff>69375</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4541500" y="5797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32</xdr:row>
      <xdr:rowOff>85902</xdr:rowOff>
    </xdr:from>
    <xdr:ext cx="534377" cy="259045"/>
    <xdr:sp macro="" textlink="">
      <xdr:nvSpPr>
        <xdr:cNvPr id="547" name="テキスト ボックス 546">
          <a:extLst>
            <a:ext uri="{FF2B5EF4-FFF2-40B4-BE49-F238E27FC236}">
              <a16:creationId xmlns:a16="http://schemas.microsoft.com/office/drawing/2014/main" id="{00000000-0008-0000-0700-000023020000}"/>
            </a:ext>
          </a:extLst>
        </xdr:cNvPr>
        <xdr:cNvSpPr txBox="1"/>
      </xdr:nvSpPr>
      <xdr:spPr>
        <a:xfrm>
          <a:off x="14325111" y="557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30</xdr:row>
      <xdr:rowOff>161530</xdr:rowOff>
    </xdr:from>
    <xdr:to>
      <xdr:col>72</xdr:col>
      <xdr:colOff>38100</xdr:colOff>
      <xdr:row>31</xdr:row>
      <xdr:rowOff>91680</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3652500" y="530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29</xdr:row>
      <xdr:rowOff>108207</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3436111" y="50802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30</xdr:row>
      <xdr:rowOff>65485</xdr:rowOff>
    </xdr:from>
    <xdr:to>
      <xdr:col>67</xdr:col>
      <xdr:colOff>101600</xdr:colOff>
      <xdr:row>30</xdr:row>
      <xdr:rowOff>167085</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2763500" y="5208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29</xdr:row>
      <xdr:rowOff>12162</xdr:rowOff>
    </xdr:from>
    <xdr:ext cx="534377"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2547111" y="4984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5" name="教育費グラフ枠">
          <a:extLst>
            <a:ext uri="{FF2B5EF4-FFF2-40B4-BE49-F238E27FC236}">
              <a16:creationId xmlns:a16="http://schemas.microsoft.com/office/drawing/2014/main" id="{00000000-0008-0000-0700-00003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152095</xdr:rowOff>
    </xdr:from>
    <xdr:to>
      <xdr:col>85</xdr:col>
      <xdr:colOff>126364</xdr:colOff>
      <xdr:row>59</xdr:row>
      <xdr:rowOff>8217</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6317595" y="8724595"/>
          <a:ext cx="1269" cy="13991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12044</xdr:rowOff>
    </xdr:from>
    <xdr:ext cx="534377" cy="259045"/>
    <xdr:sp macro="" textlink="">
      <xdr:nvSpPr>
        <xdr:cNvPr id="577" name="教育費最小値テキスト">
          <a:extLst>
            <a:ext uri="{FF2B5EF4-FFF2-40B4-BE49-F238E27FC236}">
              <a16:creationId xmlns:a16="http://schemas.microsoft.com/office/drawing/2014/main" id="{00000000-0008-0000-0700-000041020000}"/>
            </a:ext>
          </a:extLst>
        </xdr:cNvPr>
        <xdr:cNvSpPr txBox="1"/>
      </xdr:nvSpPr>
      <xdr:spPr>
        <a:xfrm>
          <a:off x="16370300" y="10127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32,853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8217</xdr:rowOff>
    </xdr:from>
    <xdr:to>
      <xdr:col>86</xdr:col>
      <xdr:colOff>25400</xdr:colOff>
      <xdr:row>59</xdr:row>
      <xdr:rowOff>8217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6230600" y="10123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98772</xdr:rowOff>
    </xdr:from>
    <xdr:ext cx="599010" cy="259045"/>
    <xdr:sp macro="" textlink="">
      <xdr:nvSpPr>
        <xdr:cNvPr id="579" name="教育費最大値テキスト">
          <a:extLst>
            <a:ext uri="{FF2B5EF4-FFF2-40B4-BE49-F238E27FC236}">
              <a16:creationId xmlns:a16="http://schemas.microsoft.com/office/drawing/2014/main" id="{00000000-0008-0000-0700-000043020000}"/>
            </a:ext>
          </a:extLst>
        </xdr:cNvPr>
        <xdr:cNvSpPr txBox="1"/>
      </xdr:nvSpPr>
      <xdr:spPr>
        <a:xfrm>
          <a:off x="16370300" y="8499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143,024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152095</xdr:rowOff>
    </xdr:from>
    <xdr:to>
      <xdr:col>86</xdr:col>
      <xdr:colOff>25400</xdr:colOff>
      <xdr:row>50</xdr:row>
      <xdr:rowOff>152095</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8724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53</xdr:row>
      <xdr:rowOff>10490</xdr:rowOff>
    </xdr:from>
    <xdr:to>
      <xdr:col>85</xdr:col>
      <xdr:colOff>127000</xdr:colOff>
      <xdr:row>54</xdr:row>
      <xdr:rowOff>115176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5481300" y="9097340"/>
          <a:ext cx="838200" cy="276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62006</xdr:rowOff>
    </xdr:from>
    <xdr:ext cx="534377" cy="259045"/>
    <xdr:sp macro="" textlink="">
      <xdr:nvSpPr>
        <xdr:cNvPr id="582" name="教育費平均値テキスト">
          <a:extLst>
            <a:ext uri="{FF2B5EF4-FFF2-40B4-BE49-F238E27FC236}">
              <a16:creationId xmlns:a16="http://schemas.microsoft.com/office/drawing/2014/main" id="{00000000-0008-0000-0700-000046020000}"/>
            </a:ext>
          </a:extLst>
        </xdr:cNvPr>
        <xdr:cNvSpPr txBox="1"/>
      </xdr:nvSpPr>
      <xdr:spPr>
        <a:xfrm>
          <a:off x="16370300" y="96632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83579</xdr:rowOff>
    </xdr:from>
    <xdr:to>
      <xdr:col>85</xdr:col>
      <xdr:colOff>177800</xdr:colOff>
      <xdr:row>57</xdr:row>
      <xdr:rowOff>13729</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6268700" y="9684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115176</xdr:rowOff>
    </xdr:from>
    <xdr:to>
      <xdr:col>81</xdr:col>
      <xdr:colOff>50800</xdr:colOff>
      <xdr:row>55</xdr:row>
      <xdr:rowOff>56617</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4592300" y="9373476"/>
          <a:ext cx="889000" cy="11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79528</xdr:rowOff>
    </xdr:from>
    <xdr:to>
      <xdr:col>81</xdr:col>
      <xdr:colOff>101600</xdr:colOff>
      <xdr:row>57</xdr:row>
      <xdr:rowOff>9678</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5430500" y="9680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805</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5214111" y="9773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8839</xdr:rowOff>
    </xdr:from>
    <xdr:to>
      <xdr:col>76</xdr:col>
      <xdr:colOff>114300</xdr:colOff>
      <xdr:row>55</xdr:row>
      <xdr:rowOff>56617</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3703300" y="9267139"/>
          <a:ext cx="889000" cy="219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73901</xdr:rowOff>
    </xdr:from>
    <xdr:to>
      <xdr:col>76</xdr:col>
      <xdr:colOff>165100</xdr:colOff>
      <xdr:row>57</xdr:row>
      <xdr:rowOff>4051</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4541500" y="967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166628</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4325111" y="976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8839</xdr:rowOff>
    </xdr:from>
    <xdr:to>
      <xdr:col>71</xdr:col>
      <xdr:colOff>177800</xdr:colOff>
      <xdr:row>55</xdr:row>
      <xdr:rowOff>58624</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flipV="1">
          <a:off x="12814300" y="9267139"/>
          <a:ext cx="889000" cy="221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162585</xdr:rowOff>
    </xdr:from>
    <xdr:to>
      <xdr:col>72</xdr:col>
      <xdr:colOff>38100</xdr:colOff>
      <xdr:row>56</xdr:row>
      <xdr:rowOff>92735</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3652500" y="959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83862</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436111" y="96850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92151</xdr:rowOff>
    </xdr:from>
    <xdr:to>
      <xdr:col>67</xdr:col>
      <xdr:colOff>101600</xdr:colOff>
      <xdr:row>57</xdr:row>
      <xdr:rowOff>22301</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2763500" y="9693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13428</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547111" y="9786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52</xdr:row>
      <xdr:rowOff>131140</xdr:rowOff>
    </xdr:from>
    <xdr:to>
      <xdr:col>85</xdr:col>
      <xdr:colOff>177800</xdr:colOff>
      <xdr:row>53</xdr:row>
      <xdr:rowOff>61290</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6268700" y="9046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51</xdr:row>
      <xdr:rowOff>154017</xdr:rowOff>
    </xdr:from>
    <xdr:ext cx="599010" cy="259045"/>
    <xdr:sp macro="" textlink="">
      <xdr:nvSpPr>
        <xdr:cNvPr id="601" name="教育費該当値テキスト">
          <a:extLst>
            <a:ext uri="{FF2B5EF4-FFF2-40B4-BE49-F238E27FC236}">
              <a16:creationId xmlns:a16="http://schemas.microsoft.com/office/drawing/2014/main" id="{00000000-0008-0000-0700-000059020000}"/>
            </a:ext>
          </a:extLst>
        </xdr:cNvPr>
        <xdr:cNvSpPr txBox="1"/>
      </xdr:nvSpPr>
      <xdr:spPr>
        <a:xfrm>
          <a:off x="16370300" y="8897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64376</xdr:rowOff>
    </xdr:from>
    <xdr:to>
      <xdr:col>81</xdr:col>
      <xdr:colOff>101600</xdr:colOff>
      <xdr:row>54</xdr:row>
      <xdr:rowOff>165976</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5430500" y="9322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53</xdr:row>
      <xdr:rowOff>11053</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5214111" y="9097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55</xdr:row>
      <xdr:rowOff>5817</xdr:rowOff>
    </xdr:from>
    <xdr:to>
      <xdr:col>76</xdr:col>
      <xdr:colOff>165100</xdr:colOff>
      <xdr:row>55</xdr:row>
      <xdr:rowOff>107417</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4541500" y="943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53</xdr:row>
      <xdr:rowOff>123944</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4325111" y="92107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129489</xdr:rowOff>
    </xdr:from>
    <xdr:to>
      <xdr:col>72</xdr:col>
      <xdr:colOff>38100</xdr:colOff>
      <xdr:row>54</xdr:row>
      <xdr:rowOff>59639</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3652500" y="921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52</xdr:row>
      <xdr:rowOff>76166</xdr:rowOff>
    </xdr:from>
    <xdr:ext cx="599010"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3403795" y="8991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7824</xdr:rowOff>
    </xdr:from>
    <xdr:to>
      <xdr:col>67</xdr:col>
      <xdr:colOff>101600</xdr:colOff>
      <xdr:row>55</xdr:row>
      <xdr:rowOff>109424</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2763500" y="94375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125951</xdr:rowOff>
    </xdr:from>
    <xdr:ext cx="534377"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547111" y="921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4" name="災害復旧費グラフ枠">
          <a:extLst>
            <a:ext uri="{FF2B5EF4-FFF2-40B4-BE49-F238E27FC236}">
              <a16:creationId xmlns:a16="http://schemas.microsoft.com/office/drawing/2014/main" id="{00000000-0008-0000-0700-00007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104191</xdr:rowOff>
    </xdr:from>
    <xdr:to>
      <xdr:col>85</xdr:col>
      <xdr:colOff>126364</xdr:colOff>
      <xdr:row>79</xdr:row>
      <xdr:rowOff>98879</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6317595" y="12105691"/>
          <a:ext cx="1269" cy="15377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36" name="災害復旧費最小値テキスト">
          <a:extLst>
            <a:ext uri="{FF2B5EF4-FFF2-40B4-BE49-F238E27FC236}">
              <a16:creationId xmlns:a16="http://schemas.microsoft.com/office/drawing/2014/main" id="{00000000-0008-0000-0700-00007C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50868</xdr:rowOff>
    </xdr:from>
    <xdr:ext cx="599010" cy="259045"/>
    <xdr:sp macro="" textlink="">
      <xdr:nvSpPr>
        <xdr:cNvPr id="638" name="災害復旧費最大値テキスト">
          <a:extLst>
            <a:ext uri="{FF2B5EF4-FFF2-40B4-BE49-F238E27FC236}">
              <a16:creationId xmlns:a16="http://schemas.microsoft.com/office/drawing/2014/main" id="{00000000-0008-0000-0700-00007E020000}"/>
            </a:ext>
          </a:extLst>
        </xdr:cNvPr>
        <xdr:cNvSpPr txBox="1"/>
      </xdr:nvSpPr>
      <xdr:spPr>
        <a:xfrm>
          <a:off x="16370300" y="118809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141,262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104191</xdr:rowOff>
    </xdr:from>
    <xdr:to>
      <xdr:col>86</xdr:col>
      <xdr:colOff>25400</xdr:colOff>
      <xdr:row>70</xdr:row>
      <xdr:rowOff>104191</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2105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30245</xdr:rowOff>
    </xdr:from>
    <xdr:to>
      <xdr:col>85</xdr:col>
      <xdr:colOff>127000</xdr:colOff>
      <xdr:row>79</xdr:row>
      <xdr:rowOff>33618</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flipV="1">
          <a:off x="15481300" y="13574795"/>
          <a:ext cx="838200" cy="33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139009</xdr:rowOff>
    </xdr:from>
    <xdr:ext cx="469744" cy="259045"/>
    <xdr:sp macro="" textlink="">
      <xdr:nvSpPr>
        <xdr:cNvPr id="641" name="災害復旧費平均値テキスト">
          <a:extLst>
            <a:ext uri="{FF2B5EF4-FFF2-40B4-BE49-F238E27FC236}">
              <a16:creationId xmlns:a16="http://schemas.microsoft.com/office/drawing/2014/main" id="{00000000-0008-0000-0700-000081020000}"/>
            </a:ext>
          </a:extLst>
        </xdr:cNvPr>
        <xdr:cNvSpPr txBox="1"/>
      </xdr:nvSpPr>
      <xdr:spPr>
        <a:xfrm>
          <a:off x="16370300" y="135121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160582</xdr:rowOff>
    </xdr:from>
    <xdr:to>
      <xdr:col>85</xdr:col>
      <xdr:colOff>177800</xdr:colOff>
      <xdr:row>79</xdr:row>
      <xdr:rowOff>90732</xdr:rowOff>
    </xdr:to>
    <xdr:sp macro="" textlink="">
      <xdr:nvSpPr>
        <xdr:cNvPr id="642" name="フローチャート: 判断 641">
          <a:extLst>
            <a:ext uri="{FF2B5EF4-FFF2-40B4-BE49-F238E27FC236}">
              <a16:creationId xmlns:a16="http://schemas.microsoft.com/office/drawing/2014/main" id="{00000000-0008-0000-0700-000082020000}"/>
            </a:ext>
          </a:extLst>
        </xdr:cNvPr>
        <xdr:cNvSpPr/>
      </xdr:nvSpPr>
      <xdr:spPr>
        <a:xfrm>
          <a:off x="16268700" y="1353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12370</xdr:rowOff>
    </xdr:from>
    <xdr:to>
      <xdr:col>81</xdr:col>
      <xdr:colOff>50800</xdr:colOff>
      <xdr:row>79</xdr:row>
      <xdr:rowOff>33618</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4592300" y="13556920"/>
          <a:ext cx="889000" cy="21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171228</xdr:rowOff>
    </xdr:from>
    <xdr:to>
      <xdr:col>81</xdr:col>
      <xdr:colOff>101600</xdr:colOff>
      <xdr:row>79</xdr:row>
      <xdr:rowOff>101378</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5430500" y="13544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92505</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5246428" y="13637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64317</xdr:rowOff>
    </xdr:from>
    <xdr:to>
      <xdr:col>76</xdr:col>
      <xdr:colOff>114300</xdr:colOff>
      <xdr:row>79</xdr:row>
      <xdr:rowOff>12370</xdr:rowOff>
    </xdr:to>
    <xdr:cxnSp macro="">
      <xdr:nvCxnSpPr>
        <xdr:cNvPr id="646" name="直線コネクタ 645">
          <a:extLst>
            <a:ext uri="{FF2B5EF4-FFF2-40B4-BE49-F238E27FC236}">
              <a16:creationId xmlns:a16="http://schemas.microsoft.com/office/drawing/2014/main" id="{00000000-0008-0000-0700-000086020000}"/>
            </a:ext>
          </a:extLst>
        </xdr:cNvPr>
        <xdr:cNvCxnSpPr/>
      </xdr:nvCxnSpPr>
      <xdr:spPr>
        <a:xfrm>
          <a:off x="13703300" y="13437417"/>
          <a:ext cx="889000" cy="1195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10001</xdr:rowOff>
    </xdr:from>
    <xdr:to>
      <xdr:col>76</xdr:col>
      <xdr:colOff>165100</xdr:colOff>
      <xdr:row>79</xdr:row>
      <xdr:rowOff>111601</xdr:rowOff>
    </xdr:to>
    <xdr:sp macro="" textlink="">
      <xdr:nvSpPr>
        <xdr:cNvPr id="647" name="フローチャート: 判断 646">
          <a:extLst>
            <a:ext uri="{FF2B5EF4-FFF2-40B4-BE49-F238E27FC236}">
              <a16:creationId xmlns:a16="http://schemas.microsoft.com/office/drawing/2014/main" id="{00000000-0008-0000-0700-000087020000}"/>
            </a:ext>
          </a:extLst>
        </xdr:cNvPr>
        <xdr:cNvSpPr/>
      </xdr:nvSpPr>
      <xdr:spPr>
        <a:xfrm>
          <a:off x="14541500" y="1355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102728</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357428" y="136472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64317</xdr:rowOff>
    </xdr:from>
    <xdr:to>
      <xdr:col>71</xdr:col>
      <xdr:colOff>177800</xdr:colOff>
      <xdr:row>78</xdr:row>
      <xdr:rowOff>118506</xdr:rowOff>
    </xdr:to>
    <xdr:cxnSp macro="">
      <xdr:nvCxnSpPr>
        <xdr:cNvPr id="649" name="直線コネクタ 648">
          <a:extLst>
            <a:ext uri="{FF2B5EF4-FFF2-40B4-BE49-F238E27FC236}">
              <a16:creationId xmlns:a16="http://schemas.microsoft.com/office/drawing/2014/main" id="{00000000-0008-0000-0700-000089020000}"/>
            </a:ext>
          </a:extLst>
        </xdr:cNvPr>
        <xdr:cNvCxnSpPr/>
      </xdr:nvCxnSpPr>
      <xdr:spPr>
        <a:xfrm flipV="1">
          <a:off x="12814300" y="13437417"/>
          <a:ext cx="889000" cy="54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166581</xdr:rowOff>
    </xdr:from>
    <xdr:to>
      <xdr:col>72</xdr:col>
      <xdr:colOff>38100</xdr:colOff>
      <xdr:row>79</xdr:row>
      <xdr:rowOff>96731</xdr:rowOff>
    </xdr:to>
    <xdr:sp macro="" textlink="">
      <xdr:nvSpPr>
        <xdr:cNvPr id="650" name="フローチャート: 判断 649">
          <a:extLst>
            <a:ext uri="{FF2B5EF4-FFF2-40B4-BE49-F238E27FC236}">
              <a16:creationId xmlns:a16="http://schemas.microsoft.com/office/drawing/2014/main" id="{00000000-0008-0000-0700-00008A020000}"/>
            </a:ext>
          </a:extLst>
        </xdr:cNvPr>
        <xdr:cNvSpPr/>
      </xdr:nvSpPr>
      <xdr:spPr>
        <a:xfrm>
          <a:off x="13652500" y="13539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87858</xdr:rowOff>
    </xdr:from>
    <xdr:ext cx="469744"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468428" y="13632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153464</xdr:rowOff>
    </xdr:from>
    <xdr:to>
      <xdr:col>67</xdr:col>
      <xdr:colOff>101600</xdr:colOff>
      <xdr:row>79</xdr:row>
      <xdr:rowOff>83614</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27635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74741</xdr:rowOff>
    </xdr:from>
    <xdr:ext cx="469744"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2579428" y="1361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150895</xdr:rowOff>
    </xdr:from>
    <xdr:to>
      <xdr:col>85</xdr:col>
      <xdr:colOff>177800</xdr:colOff>
      <xdr:row>79</xdr:row>
      <xdr:rowOff>81045</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6268700" y="13523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110272</xdr:rowOff>
    </xdr:from>
    <xdr:ext cx="469744" cy="259045"/>
    <xdr:sp macro="" textlink="">
      <xdr:nvSpPr>
        <xdr:cNvPr id="660" name="災害復旧費該当値テキスト">
          <a:extLst>
            <a:ext uri="{FF2B5EF4-FFF2-40B4-BE49-F238E27FC236}">
              <a16:creationId xmlns:a16="http://schemas.microsoft.com/office/drawing/2014/main" id="{00000000-0008-0000-0700-000094020000}"/>
            </a:ext>
          </a:extLst>
        </xdr:cNvPr>
        <xdr:cNvSpPr txBox="1"/>
      </xdr:nvSpPr>
      <xdr:spPr>
        <a:xfrm>
          <a:off x="16370300" y="13311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154268</xdr:rowOff>
    </xdr:from>
    <xdr:to>
      <xdr:col>81</xdr:col>
      <xdr:colOff>101600</xdr:colOff>
      <xdr:row>79</xdr:row>
      <xdr:rowOff>84418</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5430500" y="13527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100945</xdr:rowOff>
    </xdr:from>
    <xdr:ext cx="469744"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5246428" y="13302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133020</xdr:rowOff>
    </xdr:from>
    <xdr:to>
      <xdr:col>76</xdr:col>
      <xdr:colOff>165100</xdr:colOff>
      <xdr:row>79</xdr:row>
      <xdr:rowOff>63170</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4541500" y="13506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79697</xdr:rowOff>
    </xdr:from>
    <xdr:ext cx="469744"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4357428" y="132813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13517</xdr:rowOff>
    </xdr:from>
    <xdr:to>
      <xdr:col>72</xdr:col>
      <xdr:colOff>38100</xdr:colOff>
      <xdr:row>78</xdr:row>
      <xdr:rowOff>115117</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3652500" y="1338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131644</xdr:rowOff>
    </xdr:from>
    <xdr:ext cx="534377"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3436111" y="1316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67706</xdr:rowOff>
    </xdr:from>
    <xdr:to>
      <xdr:col>67</xdr:col>
      <xdr:colOff>101600</xdr:colOff>
      <xdr:row>78</xdr:row>
      <xdr:rowOff>169306</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2763500" y="1344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14383</xdr:rowOff>
    </xdr:from>
    <xdr:ext cx="534377"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2547111" y="13216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127668</xdr:rowOff>
    </xdr:from>
    <xdr:to>
      <xdr:col>85</xdr:col>
      <xdr:colOff>126364</xdr:colOff>
      <xdr:row>98</xdr:row>
      <xdr:rowOff>118525</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729618"/>
          <a:ext cx="1269" cy="11910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122352</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92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118525</xdr:rowOff>
    </xdr:from>
    <xdr:to>
      <xdr:col>86</xdr:col>
      <xdr:colOff>25400</xdr:colOff>
      <xdr:row>98</xdr:row>
      <xdr:rowOff>118525</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9206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74345</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50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169,079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127668</xdr:rowOff>
    </xdr:from>
    <xdr:to>
      <xdr:col>86</xdr:col>
      <xdr:colOff>25400</xdr:colOff>
      <xdr:row>91</xdr:row>
      <xdr:rowOff>127668</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72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91</xdr:row>
      <xdr:rowOff>121092</xdr:rowOff>
    </xdr:from>
    <xdr:to>
      <xdr:col>85</xdr:col>
      <xdr:colOff>127000</xdr:colOff>
      <xdr:row>91</xdr:row>
      <xdr:rowOff>127668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5481300" y="15723042"/>
          <a:ext cx="838200" cy="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83672</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428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52,855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105245</xdr:rowOff>
    </xdr:from>
    <xdr:to>
      <xdr:col>85</xdr:col>
      <xdr:colOff>177800</xdr:colOff>
      <xdr:row>97</xdr:row>
      <xdr:rowOff>35395</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564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91</xdr:row>
      <xdr:rowOff>121092</xdr:rowOff>
    </xdr:from>
    <xdr:to>
      <xdr:col>81</xdr:col>
      <xdr:colOff>50800</xdr:colOff>
      <xdr:row>92</xdr:row>
      <xdr:rowOff>35268</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4592300" y="15723042"/>
          <a:ext cx="889000" cy="8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74887</xdr:rowOff>
    </xdr:from>
    <xdr:to>
      <xdr:col>81</xdr:col>
      <xdr:colOff>101600</xdr:colOff>
      <xdr:row>97</xdr:row>
      <xdr:rowOff>5037</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53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167614</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626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92</xdr:row>
      <xdr:rowOff>35268</xdr:rowOff>
    </xdr:from>
    <xdr:to>
      <xdr:col>76</xdr:col>
      <xdr:colOff>114300</xdr:colOff>
      <xdr:row>92</xdr:row>
      <xdr:rowOff>84607</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5808668"/>
          <a:ext cx="889000" cy="49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92100</xdr:rowOff>
    </xdr:from>
    <xdr:to>
      <xdr:col>76</xdr:col>
      <xdr:colOff>165100</xdr:colOff>
      <xdr:row>97</xdr:row>
      <xdr:rowOff>22250</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55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13377</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644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92</xdr:row>
      <xdr:rowOff>84607</xdr:rowOff>
    </xdr:from>
    <xdr:to>
      <xdr:col>71</xdr:col>
      <xdr:colOff>177800</xdr:colOff>
      <xdr:row>92</xdr:row>
      <xdr:rowOff>130891</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5858007"/>
          <a:ext cx="889000" cy="46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111044</xdr:rowOff>
    </xdr:from>
    <xdr:to>
      <xdr:col>72</xdr:col>
      <xdr:colOff>38100</xdr:colOff>
      <xdr:row>97</xdr:row>
      <xdr:rowOff>41194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5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32321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6629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110099</xdr:rowOff>
    </xdr:from>
    <xdr:to>
      <xdr:col>67</xdr:col>
      <xdr:colOff>101600</xdr:colOff>
      <xdr:row>97</xdr:row>
      <xdr:rowOff>40249</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56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31376</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662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91</xdr:row>
      <xdr:rowOff>76868</xdr:rowOff>
    </xdr:from>
    <xdr:to>
      <xdr:col>85</xdr:col>
      <xdr:colOff>177800</xdr:colOff>
      <xdr:row>92</xdr:row>
      <xdr:rowOff>7018</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5678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91</xdr:row>
      <xdr:rowOff>29895</xdr:rowOff>
    </xdr:from>
    <xdr:ext cx="599010"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5631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91</xdr:row>
      <xdr:rowOff>70292</xdr:rowOff>
    </xdr:from>
    <xdr:to>
      <xdr:col>81</xdr:col>
      <xdr:colOff>101600</xdr:colOff>
      <xdr:row>92</xdr:row>
      <xdr:rowOff>442</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5672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90</xdr:row>
      <xdr:rowOff>16969</xdr:rowOff>
    </xdr:from>
    <xdr:ext cx="599010"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181795" y="15447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91</xdr:row>
      <xdr:rowOff>155918</xdr:rowOff>
    </xdr:from>
    <xdr:to>
      <xdr:col>76</xdr:col>
      <xdr:colOff>165100</xdr:colOff>
      <xdr:row>92</xdr:row>
      <xdr:rowOff>86068</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5757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90</xdr:row>
      <xdr:rowOff>102595</xdr:rowOff>
    </xdr:from>
    <xdr:ext cx="599010"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292795" y="155330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92</xdr:row>
      <xdr:rowOff>33807</xdr:rowOff>
    </xdr:from>
    <xdr:to>
      <xdr:col>72</xdr:col>
      <xdr:colOff>38100</xdr:colOff>
      <xdr:row>92</xdr:row>
      <xdr:rowOff>135407</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580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90</xdr:row>
      <xdr:rowOff>151934</xdr:rowOff>
    </xdr:from>
    <xdr:ext cx="599010"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03795" y="155824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92</xdr:row>
      <xdr:rowOff>80091</xdr:rowOff>
    </xdr:from>
    <xdr:to>
      <xdr:col>67</xdr:col>
      <xdr:colOff>101600</xdr:colOff>
      <xdr:row>93</xdr:row>
      <xdr:rowOff>10241</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58534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91</xdr:row>
      <xdr:rowOff>26768</xdr:rowOff>
    </xdr:from>
    <xdr:ext cx="599010"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14795" y="156287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6" name="諸支出金グラフ枠">
          <a:extLst>
            <a:ext uri="{FF2B5EF4-FFF2-40B4-BE49-F238E27FC236}">
              <a16:creationId xmlns:a16="http://schemas.microsoft.com/office/drawing/2014/main" id="{00000000-0008-0000-0700-0000E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112268</xdr:rowOff>
    </xdr:from>
    <xdr:to>
      <xdr:col>116</xdr:col>
      <xdr:colOff>62864</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flipV="1">
          <a:off x="22159595" y="5255768"/>
          <a:ext cx="1269" cy="1399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155465</xdr:rowOff>
    </xdr:from>
    <xdr:ext cx="249299" cy="259045"/>
    <xdr:sp macro="" textlink="">
      <xdr:nvSpPr>
        <xdr:cNvPr id="748" name="諸支出金最小値テキスト">
          <a:extLst>
            <a:ext uri="{FF2B5EF4-FFF2-40B4-BE49-F238E27FC236}">
              <a16:creationId xmlns:a16="http://schemas.microsoft.com/office/drawing/2014/main" id="{00000000-0008-0000-0700-0000EC020000}"/>
            </a:ext>
          </a:extLst>
        </xdr:cNvPr>
        <xdr:cNvSpPr txBox="1"/>
      </xdr:nvSpPr>
      <xdr:spPr>
        <a:xfrm>
          <a:off x="22212300" y="6670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58945</xdr:rowOff>
    </xdr:from>
    <xdr:ext cx="378565" cy="259045"/>
    <xdr:sp macro="" textlink="">
      <xdr:nvSpPr>
        <xdr:cNvPr id="750" name="諸支出金最大値テキスト">
          <a:extLst>
            <a:ext uri="{FF2B5EF4-FFF2-40B4-BE49-F238E27FC236}">
              <a16:creationId xmlns:a16="http://schemas.microsoft.com/office/drawing/2014/main" id="{00000000-0008-0000-0700-0000EE020000}"/>
            </a:ext>
          </a:extLst>
        </xdr:cNvPr>
        <xdr:cNvSpPr txBox="1"/>
      </xdr:nvSpPr>
      <xdr:spPr>
        <a:xfrm>
          <a:off x="22212300" y="50309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612</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112268</xdr:rowOff>
    </xdr:from>
    <xdr:to>
      <xdr:col>116</xdr:col>
      <xdr:colOff>152400</xdr:colOff>
      <xdr:row>30</xdr:row>
      <xdr:rowOff>112268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2072600" y="525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72915</xdr:rowOff>
    </xdr:from>
    <xdr:ext cx="313932" cy="259045"/>
    <xdr:sp macro="" textlink="">
      <xdr:nvSpPr>
        <xdr:cNvPr id="753" name="諸支出金平均値テキスト">
          <a:extLst>
            <a:ext uri="{FF2B5EF4-FFF2-40B4-BE49-F238E27FC236}">
              <a16:creationId xmlns:a16="http://schemas.microsoft.com/office/drawing/2014/main" id="{00000000-0008-0000-0700-0000F1020000}"/>
            </a:ext>
          </a:extLst>
        </xdr:cNvPr>
        <xdr:cNvSpPr txBox="1"/>
      </xdr:nvSpPr>
      <xdr:spPr>
        <a:xfrm>
          <a:off x="22212300" y="6416565"/>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50038</xdr:rowOff>
    </xdr:from>
    <xdr:to>
      <xdr:col>116</xdr:col>
      <xdr:colOff>114300</xdr:colOff>
      <xdr:row>38</xdr:row>
      <xdr:rowOff>151638</xdr:rowOff>
    </xdr:to>
    <xdr:sp macro="" textlink="">
      <xdr:nvSpPr>
        <xdr:cNvPr id="754" name="フローチャート: 判断 753">
          <a:extLst>
            <a:ext uri="{FF2B5EF4-FFF2-40B4-BE49-F238E27FC236}">
              <a16:creationId xmlns:a16="http://schemas.microsoft.com/office/drawing/2014/main" id="{00000000-0008-0000-0700-0000F2020000}"/>
            </a:ext>
          </a:extLst>
        </xdr:cNvPr>
        <xdr:cNvSpPr/>
      </xdr:nvSpPr>
      <xdr:spPr>
        <a:xfrm>
          <a:off x="22110700" y="6565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107188</xdr:rowOff>
    </xdr:from>
    <xdr:to>
      <xdr:col>112</xdr:col>
      <xdr:colOff>38100</xdr:colOff>
      <xdr:row>38</xdr:row>
      <xdr:rowOff>37338</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21272500" y="6450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53865</xdr:rowOff>
    </xdr:from>
    <xdr:ext cx="313932"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21166333" y="62260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52324</xdr:rowOff>
    </xdr:from>
    <xdr:to>
      <xdr:col>107</xdr:col>
      <xdr:colOff>101600</xdr:colOff>
      <xdr:row>38</xdr:row>
      <xdr:rowOff>153924</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0383500" y="65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36</xdr:row>
      <xdr:rowOff>170451</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0277333" y="634265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88900</xdr:rowOff>
    </xdr:from>
    <xdr:to>
      <xdr:col>102</xdr:col>
      <xdr:colOff>165100</xdr:colOff>
      <xdr:row>39</xdr:row>
      <xdr:rowOff>19050</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19494500" y="660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56896</xdr:rowOff>
    </xdr:from>
    <xdr:to>
      <xdr:col>98</xdr:col>
      <xdr:colOff>38100</xdr:colOff>
      <xdr:row>38</xdr:row>
      <xdr:rowOff>158496</xdr:rowOff>
    </xdr:to>
    <xdr:sp macro="" textlink="">
      <xdr:nvSpPr>
        <xdr:cNvPr id="764" name="フローチャート: 判断 763">
          <a:extLst>
            <a:ext uri="{FF2B5EF4-FFF2-40B4-BE49-F238E27FC236}">
              <a16:creationId xmlns:a16="http://schemas.microsoft.com/office/drawing/2014/main" id="{00000000-0008-0000-0700-0000FC020000}"/>
            </a:ext>
          </a:extLst>
        </xdr:cNvPr>
        <xdr:cNvSpPr/>
      </xdr:nvSpPr>
      <xdr:spPr>
        <a:xfrm>
          <a:off x="186055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3573</xdr:rowOff>
    </xdr:from>
    <xdr:ext cx="313932"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18499333" y="63472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28465</xdr:rowOff>
    </xdr:from>
    <xdr:ext cx="249299" cy="259045"/>
    <xdr:sp macro="" textlink="">
      <xdr:nvSpPr>
        <xdr:cNvPr id="772" name="諸支出金該当値テキスト">
          <a:extLst>
            <a:ext uri="{FF2B5EF4-FFF2-40B4-BE49-F238E27FC236}">
              <a16:creationId xmlns:a16="http://schemas.microsoft.com/office/drawing/2014/main" id="{00000000-0008-0000-0700-000004030000}"/>
            </a:ext>
          </a:extLst>
        </xdr:cNvPr>
        <xdr:cNvSpPr txBox="1"/>
      </xdr:nvSpPr>
      <xdr:spPr>
        <a:xfrm>
          <a:off x="22212300" y="65435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6" name="テキスト ボックス 775">
          <a:extLst>
            <a:ext uri="{FF2B5EF4-FFF2-40B4-BE49-F238E27FC236}">
              <a16:creationId xmlns:a16="http://schemas.microsoft.com/office/drawing/2014/main" id="{00000000-0008-0000-0700-000008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35577</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9420650" y="6379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9" name="テキスト ボックス 788">
          <a:extLst>
            <a:ext uri="{FF2B5EF4-FFF2-40B4-BE49-F238E27FC236}">
              <a16:creationId xmlns:a16="http://schemas.microsoft.com/office/drawing/2014/main" id="{00000000-0008-0000-0700-00001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4" name="テキスト ボックス 793">
          <a:extLst>
            <a:ext uri="{FF2B5EF4-FFF2-40B4-BE49-F238E27FC236}">
              <a16:creationId xmlns:a16="http://schemas.microsoft.com/office/drawing/2014/main" id="{00000000-0008-0000-0700-00001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前年度繰上充用金グラフ枠">
          <a:extLst>
            <a:ext uri="{FF2B5EF4-FFF2-40B4-BE49-F238E27FC236}">
              <a16:creationId xmlns:a16="http://schemas.microsoft.com/office/drawing/2014/main" id="{00000000-0008-0000-07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7" name="前年度繰上充用金最小値テキスト">
          <a:extLst>
            <a:ext uri="{FF2B5EF4-FFF2-40B4-BE49-F238E27FC236}">
              <a16:creationId xmlns:a16="http://schemas.microsoft.com/office/drawing/2014/main" id="{00000000-0008-0000-0700-00001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9" name="前年度繰上充用金最大値テキスト">
          <a:extLst>
            <a:ext uri="{FF2B5EF4-FFF2-40B4-BE49-F238E27FC236}">
              <a16:creationId xmlns:a16="http://schemas.microsoft.com/office/drawing/2014/main" id="{00000000-0008-0000-0700-00001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2" name="前年度繰上充用金平均値テキスト">
          <a:extLst>
            <a:ext uri="{FF2B5EF4-FFF2-40B4-BE49-F238E27FC236}">
              <a16:creationId xmlns:a16="http://schemas.microsoft.com/office/drawing/2014/main" id="{00000000-0008-0000-0700-00002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3" name="フローチャート: 判断 802">
          <a:extLst>
            <a:ext uri="{FF2B5EF4-FFF2-40B4-BE49-F238E27FC236}">
              <a16:creationId xmlns:a16="http://schemas.microsoft.com/office/drawing/2014/main" id="{00000000-0008-0000-0700-00002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3" name="フローチャート: 判断 812">
          <a:extLst>
            <a:ext uri="{FF2B5EF4-FFF2-40B4-BE49-F238E27FC236}">
              <a16:creationId xmlns:a16="http://schemas.microsoft.com/office/drawing/2014/main" id="{00000000-0008-0000-0700-00002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1" name="前年度繰上充用金該当値テキスト">
          <a:extLst>
            <a:ext uri="{FF2B5EF4-FFF2-40B4-BE49-F238E27FC236}">
              <a16:creationId xmlns:a16="http://schemas.microsoft.com/office/drawing/2014/main" id="{00000000-0008-0000-0700-00003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4" name="楕円 823">
          <a:extLst>
            <a:ext uri="{FF2B5EF4-FFF2-40B4-BE49-F238E27FC236}">
              <a16:creationId xmlns:a16="http://schemas.microsoft.com/office/drawing/2014/main" id="{00000000-0008-0000-0700-00003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6" name="楕円 825">
          <a:extLst>
            <a:ext uri="{FF2B5EF4-FFF2-40B4-BE49-F238E27FC236}">
              <a16:creationId xmlns:a16="http://schemas.microsoft.com/office/drawing/2014/main" id="{00000000-0008-0000-0700-00003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8" name="楕円 827">
          <a:extLst>
            <a:ext uri="{FF2B5EF4-FFF2-40B4-BE49-F238E27FC236}">
              <a16:creationId xmlns:a16="http://schemas.microsoft.com/office/drawing/2014/main" id="{00000000-0008-0000-0700-00003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1" name="正方形/長方形 830">
          <a:extLst>
            <a:ext uri="{FF2B5EF4-FFF2-40B4-BE49-F238E27FC236}">
              <a16:creationId xmlns:a16="http://schemas.microsoft.com/office/drawing/2014/main" id="{00000000-0008-0000-0700-00003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・総務費の住民一人当たりの決算額が</a:t>
          </a:r>
          <a:r>
            <a:rPr kumimoji="1" lang="en-US" altLang="ja-JP" sz="1100">
              <a:solidFill>
                <a:schemeClr val="dk1"/>
              </a:solidFill>
              <a:effectLst/>
              <a:latin typeface="+mn-lt"/>
              <a:ea typeface="+mn-ea"/>
              <a:cs typeface="+mn-cs"/>
            </a:rPr>
            <a:t>181,694</a:t>
          </a:r>
          <a:r>
            <a:rPr kumimoji="1" lang="ja-JP" altLang="ja-JP" sz="1100">
              <a:solidFill>
                <a:schemeClr val="dk1"/>
              </a:solidFill>
              <a:effectLst/>
              <a:latin typeface="+mn-lt"/>
              <a:ea typeface="+mn-ea"/>
              <a:cs typeface="+mn-cs"/>
            </a:rPr>
            <a:t>円と類似団体平均より高くなっているのは、人件費による影響が大きいためである。人件費については、「定員適正化計画」により職員数を減少させる計画にあるが、類似団体と比較しても依然として高い水準となっているため、今後も計画に基づき削減を行っていく。衛生費、農林水産業費及び消防費が類似団体を大きく上回っている要因は、離島という地理的条件から漁港施設を多く保有しており、衛生施設や消防施設等は他団体と広域的に管理することができず単独で運営しているためである。また、農林水産業費については、普通建設事業費や積立金等の多少の増減があったもの、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年度から施行された有人国境離島法による補助制度の新規創設・拡充により施行前と比較して決算額は大幅増となっており、類似団体平均と比較しても高い水準となっている。民生費については、</a:t>
          </a:r>
          <a:r>
            <a:rPr kumimoji="1" lang="ja-JP" altLang="en-US" sz="1100">
              <a:solidFill>
                <a:schemeClr val="dk1"/>
              </a:solidFill>
              <a:effectLst/>
              <a:latin typeface="+mn-lt"/>
              <a:ea typeface="+mn-ea"/>
              <a:cs typeface="+mn-cs"/>
            </a:rPr>
            <a:t>価格高騰緊急支援給付金や臨時特別給付金など</a:t>
          </a:r>
          <a:r>
            <a:rPr kumimoji="1" lang="ja-JP" altLang="ja-JP" sz="1100">
              <a:solidFill>
                <a:schemeClr val="dk1"/>
              </a:solidFill>
              <a:effectLst/>
              <a:latin typeface="+mn-lt"/>
              <a:ea typeface="+mn-ea"/>
              <a:cs typeface="+mn-cs"/>
            </a:rPr>
            <a:t>の減により歳出決算額は減少した。商工費については、</a:t>
          </a:r>
          <a:r>
            <a:rPr kumimoji="1" lang="ja-JP" altLang="en-US" sz="1100">
              <a:solidFill>
                <a:schemeClr val="dk1"/>
              </a:solidFill>
              <a:effectLst/>
              <a:latin typeface="+mn-lt"/>
              <a:ea typeface="+mn-ea"/>
              <a:cs typeface="+mn-cs"/>
            </a:rPr>
            <a:t>特定団体特別融資基金繰出金の減に</a:t>
          </a:r>
          <a:r>
            <a:rPr kumimoji="1" lang="ja-JP" altLang="ja-JP" sz="1100">
              <a:solidFill>
                <a:schemeClr val="dk1"/>
              </a:solidFill>
              <a:effectLst/>
              <a:latin typeface="+mn-lt"/>
              <a:ea typeface="+mn-ea"/>
              <a:cs typeface="+mn-cs"/>
            </a:rPr>
            <a:t>より決算額</a:t>
          </a:r>
          <a:r>
            <a:rPr kumimoji="1" lang="ja-JP" altLang="en-US" sz="1100">
              <a:solidFill>
                <a:schemeClr val="dk1"/>
              </a:solidFill>
              <a:effectLst/>
              <a:latin typeface="+mn-lt"/>
              <a:ea typeface="+mn-ea"/>
              <a:cs typeface="+mn-cs"/>
            </a:rPr>
            <a:t>も減少</a:t>
          </a:r>
          <a:r>
            <a:rPr kumimoji="1" lang="ja-JP" altLang="ja-JP" sz="1100">
              <a:solidFill>
                <a:schemeClr val="dk1"/>
              </a:solidFill>
              <a:effectLst/>
              <a:latin typeface="+mn-lt"/>
              <a:ea typeface="+mn-ea"/>
              <a:cs typeface="+mn-cs"/>
            </a:rPr>
            <a:t>している。教育費については、大型施設の大規模改修等普通建設事業費の増により歳出決算額は増加した。公債費の住民一人当たりの決算額が</a:t>
          </a:r>
          <a:r>
            <a:rPr kumimoji="1" lang="en-US" altLang="ja-JP" sz="1100">
              <a:solidFill>
                <a:schemeClr val="dk1"/>
              </a:solidFill>
              <a:effectLst/>
              <a:latin typeface="+mn-lt"/>
              <a:ea typeface="+mn-ea"/>
              <a:cs typeface="+mn-cs"/>
            </a:rPr>
            <a:t>169,079</a:t>
          </a:r>
          <a:r>
            <a:rPr kumimoji="1" lang="ja-JP" altLang="ja-JP" sz="1100">
              <a:solidFill>
                <a:schemeClr val="dk1"/>
              </a:solidFill>
              <a:effectLst/>
              <a:latin typeface="+mn-lt"/>
              <a:ea typeface="+mn-ea"/>
              <a:cs typeface="+mn-cs"/>
            </a:rPr>
            <a:t>円で類似団体</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位となっているのは、合併前の大型事業の地方債残高が原因である。合併当初の地方債残高は約</a:t>
          </a:r>
          <a:r>
            <a:rPr kumimoji="1" lang="en-US" altLang="ja-JP" sz="1100">
              <a:solidFill>
                <a:schemeClr val="dk1"/>
              </a:solidFill>
              <a:effectLst/>
              <a:latin typeface="+mn-lt"/>
              <a:ea typeface="+mn-ea"/>
              <a:cs typeface="+mn-cs"/>
            </a:rPr>
            <a:t>400</a:t>
          </a:r>
          <a:r>
            <a:rPr kumimoji="1" lang="ja-JP" altLang="ja-JP" sz="1100">
              <a:solidFill>
                <a:schemeClr val="dk1"/>
              </a:solidFill>
              <a:effectLst/>
              <a:latin typeface="+mn-lt"/>
              <a:ea typeface="+mn-ea"/>
              <a:cs typeface="+mn-cs"/>
            </a:rPr>
            <a:t>億円あったが、計画的な繰上償還により令和</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年度末の地方債残高は約</a:t>
          </a:r>
          <a:r>
            <a:rPr kumimoji="1" lang="en-US" altLang="ja-JP" sz="1100">
              <a:solidFill>
                <a:schemeClr val="dk1"/>
              </a:solidFill>
              <a:effectLst/>
              <a:latin typeface="+mn-lt"/>
              <a:ea typeface="+mn-ea"/>
              <a:cs typeface="+mn-cs"/>
            </a:rPr>
            <a:t>174</a:t>
          </a:r>
          <a:r>
            <a:rPr kumimoji="1" lang="ja-JP" altLang="ja-JP" sz="1100">
              <a:solidFill>
                <a:schemeClr val="dk1"/>
              </a:solidFill>
              <a:effectLst/>
              <a:latin typeface="+mn-lt"/>
              <a:ea typeface="+mn-ea"/>
              <a:cs typeface="+mn-cs"/>
            </a:rPr>
            <a:t>億円まで減少した。しかし類似団体と比較すると依然として地方債残高は多額であ</a:t>
          </a:r>
          <a:r>
            <a:rPr kumimoji="1" lang="ja-JP" altLang="en-US" sz="1100">
              <a:solidFill>
                <a:schemeClr val="dk1"/>
              </a:solidFill>
              <a:effectLst/>
              <a:latin typeface="+mn-lt"/>
              <a:ea typeface="+mn-ea"/>
              <a:cs typeface="+mn-cs"/>
            </a:rPr>
            <a:t>る</a:t>
          </a:r>
          <a:r>
            <a:rPr kumimoji="1" lang="ja-JP" altLang="ja-JP" sz="1100">
              <a:solidFill>
                <a:schemeClr val="dk1"/>
              </a:solidFill>
              <a:effectLst/>
              <a:latin typeface="+mn-lt"/>
              <a:ea typeface="+mn-ea"/>
              <a:cs typeface="+mn-cs"/>
            </a:rPr>
            <a:t>ことから、第２次財政運営適正化計画に基づき地方債の新規発行を抑制するとともに、計画的な繰上償還を実施し、償還額の圧縮に努める。</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・財政調整基金残高については、緊急経済対策等を行うため取り崩しを行ったものの決算剰余金の積立により増減なしとなった。標準財政規模比は規模の増により</a:t>
          </a:r>
          <a:r>
            <a:rPr kumimoji="1" lang="en-US" altLang="ja-JP" sz="1100">
              <a:solidFill>
                <a:schemeClr val="dk1"/>
              </a:solidFill>
              <a:effectLst/>
              <a:latin typeface="+mn-lt"/>
              <a:ea typeface="+mn-ea"/>
              <a:cs typeface="+mn-cs"/>
            </a:rPr>
            <a:t>0.03</a:t>
          </a:r>
          <a:r>
            <a:rPr kumimoji="1" lang="ja-JP" altLang="ja-JP" sz="1100">
              <a:solidFill>
                <a:schemeClr val="dk1"/>
              </a:solidFill>
              <a:effectLst/>
              <a:latin typeface="+mn-lt"/>
              <a:ea typeface="+mn-ea"/>
              <a:cs typeface="+mn-cs"/>
            </a:rPr>
            <a:t>ポイントの増となった。</a:t>
          </a:r>
          <a:endParaRPr lang="ja-JP" altLang="ja-JP" sz="1400">
            <a:effectLst/>
          </a:endParaRPr>
        </a:p>
        <a:p>
          <a:r>
            <a:rPr kumimoji="1" lang="ja-JP" altLang="ja-JP" sz="1100">
              <a:solidFill>
                <a:schemeClr val="dk1"/>
              </a:solidFill>
              <a:effectLst/>
              <a:latin typeface="+mn-lt"/>
              <a:ea typeface="+mn-ea"/>
              <a:cs typeface="+mn-cs"/>
            </a:rPr>
            <a:t>・実質収支額については、</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百万円の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となり、</a:t>
          </a:r>
          <a:r>
            <a:rPr kumimoji="1" lang="en-US" altLang="ja-JP" sz="1100">
              <a:solidFill>
                <a:schemeClr val="dk1"/>
              </a:solidFill>
              <a:effectLst/>
              <a:latin typeface="+mn-lt"/>
              <a:ea typeface="+mn-ea"/>
              <a:cs typeface="+mn-cs"/>
            </a:rPr>
            <a:t>0.66</a:t>
          </a:r>
          <a:r>
            <a:rPr kumimoji="1" lang="ja-JP" altLang="ja-JP" sz="1100">
              <a:solidFill>
                <a:schemeClr val="dk1"/>
              </a:solidFill>
              <a:effectLst/>
              <a:latin typeface="+mn-lt"/>
              <a:ea typeface="+mn-ea"/>
              <a:cs typeface="+mn-cs"/>
            </a:rPr>
            <a:t>％の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となった。</a:t>
          </a:r>
          <a:endParaRPr lang="ja-JP" altLang="ja-JP" sz="1400">
            <a:effectLst/>
          </a:endParaRPr>
        </a:p>
        <a:p>
          <a:r>
            <a:rPr kumimoji="1" lang="ja-JP" altLang="ja-JP" sz="1100">
              <a:solidFill>
                <a:schemeClr val="dk1"/>
              </a:solidFill>
              <a:effectLst/>
              <a:latin typeface="+mn-lt"/>
              <a:ea typeface="+mn-ea"/>
              <a:cs typeface="+mn-cs"/>
            </a:rPr>
            <a:t>・実質単年度収支については、例年同額規模の財政調整基金の積立てや繰上償還等を行っているため</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％前後で推移している。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長崎県新上五島町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・全会計ともに黒字である。</a:t>
          </a:r>
          <a:endParaRPr lang="ja-JP" altLang="ja-JP" sz="1400">
            <a:effectLst/>
          </a:endParaRPr>
        </a:p>
        <a:p>
          <a:r>
            <a:rPr kumimoji="1" lang="ja-JP" altLang="ja-JP" sz="1100">
              <a:solidFill>
                <a:schemeClr val="dk1"/>
              </a:solidFill>
              <a:effectLst/>
              <a:latin typeface="+mn-lt"/>
              <a:ea typeface="+mn-ea"/>
              <a:cs typeface="+mn-cs"/>
            </a:rPr>
            <a:t>・標準財政規模の増減により多少の増減はあるが、ほぼ横ばいで推移している。また、水道事業会計においては、一般会計からの補助金の増加や新上五島町水道ビジョン（経営戦略）に基づき計画的な財政運営に努めることで黒字額が増加した。今後も各会計の経営の健全化に努め一般会計からの繰出金を抑制しつつ、連結実質赤字を出さないよう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0.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8.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90" zoomScaleNormal="90" workbookViewId="0"/>
  </sheetViews>
  <sheetFormatPr defaultColWidth="0" defaultRowHeight="11.25" zeroHeight="1" x14ac:dyDescent="0.15"/>
  <cols>
    <col min="1" max="11" width="2.125" style="180" customWidth="1"/>
    <col min="12" max="12" width="2.25" style="180" customWidth="1"/>
    <col min="13" max="17" width="2.375" style="180" customWidth="1"/>
    <col min="18" max="119" width="2.125" style="180" customWidth="1"/>
    <col min="120" max="16384" width="0" style="180" hidden="1"/>
  </cols>
  <sheetData>
    <row r="1" spans="1:119" ht="33" customHeight="1" x14ac:dyDescent="0.15">
      <c r="B1" s="415" t="s">
        <v>76</v>
      </c>
      <c r="C1" s="415"/>
      <c r="D1" s="415"/>
      <c r="E1" s="415"/>
      <c r="F1" s="415"/>
      <c r="G1" s="415"/>
      <c r="H1" s="415"/>
      <c r="I1" s="415"/>
      <c r="J1" s="415"/>
      <c r="K1" s="415"/>
      <c r="L1" s="415"/>
      <c r="M1" s="415"/>
      <c r="N1" s="415"/>
      <c r="O1" s="415"/>
      <c r="P1" s="415"/>
      <c r="Q1" s="415"/>
      <c r="R1" s="415"/>
      <c r="S1" s="415"/>
      <c r="T1" s="415"/>
      <c r="U1" s="415"/>
      <c r="V1" s="415"/>
      <c r="W1" s="415"/>
      <c r="X1" s="415"/>
      <c r="Y1" s="415"/>
      <c r="Z1" s="415"/>
      <c r="AA1" s="415"/>
      <c r="AB1" s="415"/>
      <c r="AC1" s="415"/>
      <c r="AD1" s="415"/>
      <c r="AE1" s="415"/>
      <c r="AF1" s="415"/>
      <c r="AG1" s="415"/>
      <c r="AH1" s="415"/>
      <c r="AI1" s="415"/>
      <c r="AJ1" s="415"/>
      <c r="AK1" s="415"/>
      <c r="AL1" s="415"/>
      <c r="AM1" s="415"/>
      <c r="AN1" s="415"/>
      <c r="AO1" s="415"/>
      <c r="AP1" s="415"/>
      <c r="AQ1" s="415"/>
      <c r="AR1" s="415"/>
      <c r="AS1" s="415"/>
      <c r="AT1" s="415"/>
      <c r="AU1" s="415"/>
      <c r="AV1" s="415"/>
      <c r="AW1" s="415"/>
      <c r="AX1" s="415"/>
      <c r="AY1" s="415"/>
      <c r="AZ1" s="415"/>
      <c r="BA1" s="415"/>
      <c r="BB1" s="415"/>
      <c r="BC1" s="415"/>
      <c r="BD1" s="415"/>
      <c r="BE1" s="415"/>
      <c r="BF1" s="415"/>
      <c r="BG1" s="415"/>
      <c r="BH1" s="415"/>
      <c r="BI1" s="415"/>
      <c r="BJ1" s="415"/>
      <c r="BK1" s="415"/>
      <c r="BL1" s="415"/>
      <c r="BM1" s="415"/>
      <c r="BN1" s="415"/>
      <c r="BO1" s="415"/>
      <c r="BP1" s="415"/>
      <c r="BQ1" s="415"/>
      <c r="BR1" s="415"/>
      <c r="BS1" s="415"/>
      <c r="BT1" s="415"/>
      <c r="BU1" s="415"/>
      <c r="BV1" s="415"/>
      <c r="BW1" s="415"/>
      <c r="BX1" s="415"/>
      <c r="BY1" s="415"/>
      <c r="BZ1" s="415"/>
      <c r="CA1" s="415"/>
      <c r="CB1" s="415"/>
      <c r="CC1" s="415"/>
      <c r="CD1" s="415"/>
      <c r="CE1" s="415"/>
      <c r="CF1" s="415"/>
      <c r="CG1" s="415"/>
      <c r="CH1" s="415"/>
      <c r="CI1" s="415"/>
      <c r="CJ1" s="415"/>
      <c r="CK1" s="415"/>
      <c r="CL1" s="415"/>
      <c r="CM1" s="415"/>
      <c r="CN1" s="415"/>
      <c r="CO1" s="415"/>
      <c r="CP1" s="415"/>
      <c r="CQ1" s="415"/>
      <c r="CR1" s="415"/>
      <c r="CS1" s="415"/>
      <c r="CT1" s="415"/>
      <c r="CU1" s="415"/>
      <c r="CV1" s="415"/>
      <c r="CW1" s="415"/>
      <c r="CX1" s="415"/>
      <c r="CY1" s="415"/>
      <c r="CZ1" s="415"/>
      <c r="DA1" s="415"/>
      <c r="DB1" s="415"/>
      <c r="DC1" s="415"/>
      <c r="DD1" s="415"/>
      <c r="DE1" s="415"/>
      <c r="DF1" s="415"/>
      <c r="DG1" s="415"/>
      <c r="DH1" s="415"/>
      <c r="DI1" s="415"/>
      <c r="DJ1" s="181"/>
      <c r="DK1" s="181"/>
      <c r="DL1" s="181"/>
      <c r="DM1" s="181"/>
      <c r="DN1" s="181"/>
      <c r="DO1" s="181"/>
    </row>
    <row r="2" spans="1:119" ht="24.75" thickBot="1" x14ac:dyDescent="0.2">
      <c r="B2" s="182" t="s">
        <v>77</v>
      </c>
      <c r="C2" s="182"/>
      <c r="D2" s="183"/>
    </row>
    <row r="3" spans="1:119" ht="18.75" customHeight="1" thickBot="1" x14ac:dyDescent="0.2">
      <c r="A3" s="181"/>
      <c r="B3" s="416" t="s">
        <v>78</v>
      </c>
      <c r="C3" s="417"/>
      <c r="D3" s="417"/>
      <c r="E3" s="418"/>
      <c r="F3" s="418"/>
      <c r="G3" s="418"/>
      <c r="H3" s="418"/>
      <c r="I3" s="418"/>
      <c r="J3" s="418"/>
      <c r="K3" s="418"/>
      <c r="L3" s="418" t="s">
        <v>79</v>
      </c>
      <c r="M3" s="418"/>
      <c r="N3" s="418"/>
      <c r="O3" s="418"/>
      <c r="P3" s="418"/>
      <c r="Q3" s="418"/>
      <c r="R3" s="425"/>
      <c r="S3" s="425"/>
      <c r="T3" s="425"/>
      <c r="U3" s="425"/>
      <c r="V3" s="426"/>
      <c r="W3" s="400" t="s">
        <v>80</v>
      </c>
      <c r="X3" s="401"/>
      <c r="Y3" s="401"/>
      <c r="Z3" s="401"/>
      <c r="AA3" s="401"/>
      <c r="AB3" s="417"/>
      <c r="AC3" s="425" t="s">
        <v>81</v>
      </c>
      <c r="AD3" s="401"/>
      <c r="AE3" s="401"/>
      <c r="AF3" s="401"/>
      <c r="AG3" s="401"/>
      <c r="AH3" s="401"/>
      <c r="AI3" s="401"/>
      <c r="AJ3" s="401"/>
      <c r="AK3" s="401"/>
      <c r="AL3" s="402"/>
      <c r="AM3" s="400" t="s">
        <v>82</v>
      </c>
      <c r="AN3" s="401"/>
      <c r="AO3" s="401"/>
      <c r="AP3" s="401"/>
      <c r="AQ3" s="401"/>
      <c r="AR3" s="401"/>
      <c r="AS3" s="401"/>
      <c r="AT3" s="401"/>
      <c r="AU3" s="401"/>
      <c r="AV3" s="401"/>
      <c r="AW3" s="401"/>
      <c r="AX3" s="402"/>
      <c r="AY3" s="437" t="s">
        <v>1</v>
      </c>
      <c r="AZ3" s="438"/>
      <c r="BA3" s="438"/>
      <c r="BB3" s="438"/>
      <c r="BC3" s="438"/>
      <c r="BD3" s="438"/>
      <c r="BE3" s="438"/>
      <c r="BF3" s="438"/>
      <c r="BG3" s="438"/>
      <c r="BH3" s="438"/>
      <c r="BI3" s="438"/>
      <c r="BJ3" s="438"/>
      <c r="BK3" s="438"/>
      <c r="BL3" s="438"/>
      <c r="BM3" s="439"/>
      <c r="BN3" s="400" t="s">
        <v>83</v>
      </c>
      <c r="BO3" s="401"/>
      <c r="BP3" s="401"/>
      <c r="BQ3" s="401"/>
      <c r="BR3" s="401"/>
      <c r="BS3" s="401"/>
      <c r="BT3" s="401"/>
      <c r="BU3" s="402"/>
      <c r="BV3" s="400" t="s">
        <v>84</v>
      </c>
      <c r="BW3" s="401"/>
      <c r="BX3" s="401"/>
      <c r="BY3" s="401"/>
      <c r="BZ3" s="401"/>
      <c r="CA3" s="401"/>
      <c r="CB3" s="401"/>
      <c r="CC3" s="402"/>
      <c r="CD3" s="437" t="s">
        <v>1</v>
      </c>
      <c r="CE3" s="438"/>
      <c r="CF3" s="438"/>
      <c r="CG3" s="438"/>
      <c r="CH3" s="438"/>
      <c r="CI3" s="438"/>
      <c r="CJ3" s="438"/>
      <c r="CK3" s="438"/>
      <c r="CL3" s="438"/>
      <c r="CM3" s="438"/>
      <c r="CN3" s="438"/>
      <c r="CO3" s="438"/>
      <c r="CP3" s="438"/>
      <c r="CQ3" s="438"/>
      <c r="CR3" s="438"/>
      <c r="CS3" s="439"/>
      <c r="CT3" s="400" t="s">
        <v>85</v>
      </c>
      <c r="CU3" s="401"/>
      <c r="CV3" s="401"/>
      <c r="CW3" s="401"/>
      <c r="CX3" s="401"/>
      <c r="CY3" s="401"/>
      <c r="CZ3" s="401"/>
      <c r="DA3" s="402"/>
      <c r="DB3" s="400" t="s">
        <v>86</v>
      </c>
      <c r="DC3" s="401"/>
      <c r="DD3" s="401"/>
      <c r="DE3" s="401"/>
      <c r="DF3" s="401"/>
      <c r="DG3" s="401"/>
      <c r="DH3" s="401"/>
      <c r="DI3" s="402"/>
    </row>
    <row r="4" spans="1:119" ht="18.75" customHeight="1" x14ac:dyDescent="0.15">
      <c r="A4" s="181"/>
      <c r="B4" s="419"/>
      <c r="C4" s="420"/>
      <c r="D4" s="420"/>
      <c r="E4" s="421"/>
      <c r="F4" s="421"/>
      <c r="G4" s="421"/>
      <c r="H4" s="421"/>
      <c r="I4" s="421"/>
      <c r="J4" s="421"/>
      <c r="K4" s="421"/>
      <c r="L4" s="421"/>
      <c r="M4" s="421"/>
      <c r="N4" s="421"/>
      <c r="O4" s="421"/>
      <c r="P4" s="421"/>
      <c r="Q4" s="421"/>
      <c r="R4" s="427"/>
      <c r="S4" s="427"/>
      <c r="T4" s="427"/>
      <c r="U4" s="427"/>
      <c r="V4" s="428"/>
      <c r="W4" s="431"/>
      <c r="X4" s="432"/>
      <c r="Y4" s="432"/>
      <c r="Z4" s="432"/>
      <c r="AA4" s="432"/>
      <c r="AB4" s="420"/>
      <c r="AC4" s="427"/>
      <c r="AD4" s="432"/>
      <c r="AE4" s="432"/>
      <c r="AF4" s="432"/>
      <c r="AG4" s="432"/>
      <c r="AH4" s="432"/>
      <c r="AI4" s="432"/>
      <c r="AJ4" s="432"/>
      <c r="AK4" s="432"/>
      <c r="AL4" s="435"/>
      <c r="AM4" s="433"/>
      <c r="AN4" s="434"/>
      <c r="AO4" s="434"/>
      <c r="AP4" s="434"/>
      <c r="AQ4" s="434"/>
      <c r="AR4" s="434"/>
      <c r="AS4" s="434"/>
      <c r="AT4" s="434"/>
      <c r="AU4" s="434"/>
      <c r="AV4" s="434"/>
      <c r="AW4" s="434"/>
      <c r="AX4" s="436"/>
      <c r="AY4" s="403" t="s">
        <v>87</v>
      </c>
      <c r="AZ4" s="404"/>
      <c r="BA4" s="404"/>
      <c r="BB4" s="404"/>
      <c r="BC4" s="404"/>
      <c r="BD4" s="404"/>
      <c r="BE4" s="404"/>
      <c r="BF4" s="404"/>
      <c r="BG4" s="404"/>
      <c r="BH4" s="404"/>
      <c r="BI4" s="404"/>
      <c r="BJ4" s="404"/>
      <c r="BK4" s="404"/>
      <c r="BL4" s="404"/>
      <c r="BM4" s="405"/>
      <c r="BN4" s="406">
        <v>19166198</v>
      </c>
      <c r="BO4" s="407"/>
      <c r="BP4" s="407"/>
      <c r="BQ4" s="407"/>
      <c r="BR4" s="407"/>
      <c r="BS4" s="407"/>
      <c r="BT4" s="407"/>
      <c r="BU4" s="408"/>
      <c r="BV4" s="406">
        <v>18654631</v>
      </c>
      <c r="BW4" s="407"/>
      <c r="BX4" s="407"/>
      <c r="BY4" s="407"/>
      <c r="BZ4" s="407"/>
      <c r="CA4" s="407"/>
      <c r="CB4" s="407"/>
      <c r="CC4" s="408"/>
      <c r="CD4" s="409" t="s">
        <v>88</v>
      </c>
      <c r="CE4" s="410"/>
      <c r="CF4" s="410"/>
      <c r="CG4" s="410"/>
      <c r="CH4" s="410"/>
      <c r="CI4" s="410"/>
      <c r="CJ4" s="410"/>
      <c r="CK4" s="410"/>
      <c r="CL4" s="410"/>
      <c r="CM4" s="410"/>
      <c r="CN4" s="410"/>
      <c r="CO4" s="410"/>
      <c r="CP4" s="410"/>
      <c r="CQ4" s="410"/>
      <c r="CR4" s="410"/>
      <c r="CS4" s="411"/>
      <c r="CT4" s="412">
        <v>4.0999999999999996</v>
      </c>
      <c r="CU4" s="413"/>
      <c r="CV4" s="413"/>
      <c r="CW4" s="413"/>
      <c r="CX4" s="413"/>
      <c r="CY4" s="413"/>
      <c r="CZ4" s="413"/>
      <c r="DA4" s="414"/>
      <c r="DB4" s="412">
        <v>3.4</v>
      </c>
      <c r="DC4" s="413"/>
      <c r="DD4" s="413"/>
      <c r="DE4" s="413"/>
      <c r="DF4" s="413"/>
      <c r="DG4" s="413"/>
      <c r="DH4" s="413"/>
      <c r="DI4" s="414"/>
    </row>
    <row r="5" spans="1:119" ht="18.75" customHeight="1" x14ac:dyDescent="0.15">
      <c r="A5" s="181"/>
      <c r="B5" s="422"/>
      <c r="C5" s="423"/>
      <c r="D5" s="423"/>
      <c r="E5" s="424"/>
      <c r="F5" s="424"/>
      <c r="G5" s="424"/>
      <c r="H5" s="424"/>
      <c r="I5" s="424"/>
      <c r="J5" s="424"/>
      <c r="K5" s="424"/>
      <c r="L5" s="424"/>
      <c r="M5" s="424"/>
      <c r="N5" s="424"/>
      <c r="O5" s="424"/>
      <c r="P5" s="424"/>
      <c r="Q5" s="424"/>
      <c r="R5" s="429"/>
      <c r="S5" s="429"/>
      <c r="T5" s="429"/>
      <c r="U5" s="429"/>
      <c r="V5" s="430"/>
      <c r="W5" s="433"/>
      <c r="X5" s="434"/>
      <c r="Y5" s="434"/>
      <c r="Z5" s="434"/>
      <c r="AA5" s="434"/>
      <c r="AB5" s="423"/>
      <c r="AC5" s="429"/>
      <c r="AD5" s="434"/>
      <c r="AE5" s="434"/>
      <c r="AF5" s="434"/>
      <c r="AG5" s="434"/>
      <c r="AH5" s="434"/>
      <c r="AI5" s="434"/>
      <c r="AJ5" s="434"/>
      <c r="AK5" s="434"/>
      <c r="AL5" s="436"/>
      <c r="AM5" s="472" t="s">
        <v>89</v>
      </c>
      <c r="AN5" s="473"/>
      <c r="AO5" s="473"/>
      <c r="AP5" s="473"/>
      <c r="AQ5" s="473"/>
      <c r="AR5" s="473"/>
      <c r="AS5" s="473"/>
      <c r="AT5" s="474"/>
      <c r="AU5" s="475" t="s">
        <v>90</v>
      </c>
      <c r="AV5" s="476"/>
      <c r="AW5" s="476"/>
      <c r="AX5" s="476"/>
      <c r="AY5" s="477" t="s">
        <v>91</v>
      </c>
      <c r="AZ5" s="478"/>
      <c r="BA5" s="478"/>
      <c r="BB5" s="478"/>
      <c r="BC5" s="478"/>
      <c r="BD5" s="478"/>
      <c r="BE5" s="478"/>
      <c r="BF5" s="478"/>
      <c r="BG5" s="478"/>
      <c r="BH5" s="478"/>
      <c r="BI5" s="478"/>
      <c r="BJ5" s="478"/>
      <c r="BK5" s="478"/>
      <c r="BL5" s="478"/>
      <c r="BM5" s="479"/>
      <c r="BN5" s="443">
        <v>18307002</v>
      </c>
      <c r="BO5" s="444"/>
      <c r="BP5" s="444"/>
      <c r="BQ5" s="444"/>
      <c r="BR5" s="444"/>
      <c r="BS5" s="444"/>
      <c r="BT5" s="444"/>
      <c r="BU5" s="445"/>
      <c r="BV5" s="443">
        <v>18144851</v>
      </c>
      <c r="BW5" s="444"/>
      <c r="BX5" s="444"/>
      <c r="BY5" s="444"/>
      <c r="BZ5" s="444"/>
      <c r="CA5" s="444"/>
      <c r="CB5" s="444"/>
      <c r="CC5" s="445"/>
      <c r="CD5" s="446" t="s">
        <v>92</v>
      </c>
      <c r="CE5" s="447"/>
      <c r="CF5" s="447"/>
      <c r="CG5" s="447"/>
      <c r="CH5" s="447"/>
      <c r="CI5" s="447"/>
      <c r="CJ5" s="447"/>
      <c r="CK5" s="447"/>
      <c r="CL5" s="447"/>
      <c r="CM5" s="447"/>
      <c r="CN5" s="447"/>
      <c r="CO5" s="447"/>
      <c r="CP5" s="447"/>
      <c r="CQ5" s="447"/>
      <c r="CR5" s="447"/>
      <c r="CS5" s="448"/>
      <c r="CT5" s="440">
        <v>80.599999999999994</v>
      </c>
      <c r="CU5" s="441"/>
      <c r="CV5" s="441"/>
      <c r="CW5" s="441"/>
      <c r="CX5" s="441"/>
      <c r="CY5" s="441"/>
      <c r="CZ5" s="441"/>
      <c r="DA5" s="442"/>
      <c r="DB5" s="440">
        <v>79.400000000000006</v>
      </c>
      <c r="DC5" s="441"/>
      <c r="DD5" s="441"/>
      <c r="DE5" s="441"/>
      <c r="DF5" s="441"/>
      <c r="DG5" s="441"/>
      <c r="DH5" s="441"/>
      <c r="DI5" s="442"/>
    </row>
    <row r="6" spans="1:119" ht="18.75" customHeight="1" x14ac:dyDescent="0.15">
      <c r="A6" s="181"/>
      <c r="B6" s="449" t="s">
        <v>93</v>
      </c>
      <c r="C6" s="450"/>
      <c r="D6" s="450"/>
      <c r="E6" s="451"/>
      <c r="F6" s="451"/>
      <c r="G6" s="451"/>
      <c r="H6" s="451"/>
      <c r="I6" s="451"/>
      <c r="J6" s="451"/>
      <c r="K6" s="451"/>
      <c r="L6" s="451" t="s">
        <v>94</v>
      </c>
      <c r="M6" s="451"/>
      <c r="N6" s="451"/>
      <c r="O6" s="451"/>
      <c r="P6" s="451"/>
      <c r="Q6" s="451"/>
      <c r="R6" s="455"/>
      <c r="S6" s="455"/>
      <c r="T6" s="455"/>
      <c r="U6" s="455"/>
      <c r="V6" s="456"/>
      <c r="W6" s="459" t="s">
        <v>95</v>
      </c>
      <c r="X6" s="460"/>
      <c r="Y6" s="460"/>
      <c r="Z6" s="460"/>
      <c r="AA6" s="460"/>
      <c r="AB6" s="450"/>
      <c r="AC6" s="463" t="s">
        <v>96</v>
      </c>
      <c r="AD6" s="464"/>
      <c r="AE6" s="464"/>
      <c r="AF6" s="464"/>
      <c r="AG6" s="464"/>
      <c r="AH6" s="464"/>
      <c r="AI6" s="464"/>
      <c r="AJ6" s="464"/>
      <c r="AK6" s="464"/>
      <c r="AL6" s="465"/>
      <c r="AM6" s="472" t="s">
        <v>97</v>
      </c>
      <c r="AN6" s="473"/>
      <c r="AO6" s="473"/>
      <c r="AP6" s="473"/>
      <c r="AQ6" s="473"/>
      <c r="AR6" s="473"/>
      <c r="AS6" s="473"/>
      <c r="AT6" s="474"/>
      <c r="AU6" s="475" t="s">
        <v>90</v>
      </c>
      <c r="AV6" s="476"/>
      <c r="AW6" s="476"/>
      <c r="AX6" s="476"/>
      <c r="AY6" s="477" t="s">
        <v>98</v>
      </c>
      <c r="AZ6" s="478"/>
      <c r="BA6" s="478"/>
      <c r="BB6" s="478"/>
      <c r="BC6" s="478"/>
      <c r="BD6" s="478"/>
      <c r="BE6" s="478"/>
      <c r="BF6" s="478"/>
      <c r="BG6" s="478"/>
      <c r="BH6" s="478"/>
      <c r="BI6" s="478"/>
      <c r="BJ6" s="478"/>
      <c r="BK6" s="478"/>
      <c r="BL6" s="478"/>
      <c r="BM6" s="479"/>
      <c r="BN6" s="443">
        <v>859196</v>
      </c>
      <c r="BO6" s="444"/>
      <c r="BP6" s="444"/>
      <c r="BQ6" s="444"/>
      <c r="BR6" s="444"/>
      <c r="BS6" s="444"/>
      <c r="BT6" s="444"/>
      <c r="BU6" s="445"/>
      <c r="BV6" s="443">
        <v>509780</v>
      </c>
      <c r="BW6" s="444"/>
      <c r="BX6" s="444"/>
      <c r="BY6" s="444"/>
      <c r="BZ6" s="444"/>
      <c r="CA6" s="444"/>
      <c r="CB6" s="444"/>
      <c r="CC6" s="445"/>
      <c r="CD6" s="446" t="s">
        <v>99</v>
      </c>
      <c r="CE6" s="447"/>
      <c r="CF6" s="447"/>
      <c r="CG6" s="447"/>
      <c r="CH6" s="447"/>
      <c r="CI6" s="447"/>
      <c r="CJ6" s="447"/>
      <c r="CK6" s="447"/>
      <c r="CL6" s="447"/>
      <c r="CM6" s="447"/>
      <c r="CN6" s="447"/>
      <c r="CO6" s="447"/>
      <c r="CP6" s="447"/>
      <c r="CQ6" s="447"/>
      <c r="CR6" s="447"/>
      <c r="CS6" s="448"/>
      <c r="CT6" s="480">
        <v>80.900000000000006</v>
      </c>
      <c r="CU6" s="481"/>
      <c r="CV6" s="481"/>
      <c r="CW6" s="481"/>
      <c r="CX6" s="481"/>
      <c r="CY6" s="481"/>
      <c r="CZ6" s="481"/>
      <c r="DA6" s="482"/>
      <c r="DB6" s="480">
        <v>80.2</v>
      </c>
      <c r="DC6" s="481"/>
      <c r="DD6" s="481"/>
      <c r="DE6" s="481"/>
      <c r="DF6" s="481"/>
      <c r="DG6" s="481"/>
      <c r="DH6" s="481"/>
      <c r="DI6" s="482"/>
    </row>
    <row r="7" spans="1:119" ht="18.75" customHeight="1" x14ac:dyDescent="0.15">
      <c r="A7" s="181"/>
      <c r="B7" s="419"/>
      <c r="C7" s="420"/>
      <c r="D7" s="420"/>
      <c r="E7" s="421"/>
      <c r="F7" s="421"/>
      <c r="G7" s="421"/>
      <c r="H7" s="421"/>
      <c r="I7" s="421"/>
      <c r="J7" s="421"/>
      <c r="K7" s="421"/>
      <c r="L7" s="421"/>
      <c r="M7" s="421"/>
      <c r="N7" s="421"/>
      <c r="O7" s="421"/>
      <c r="P7" s="421"/>
      <c r="Q7" s="421"/>
      <c r="R7" s="427"/>
      <c r="S7" s="427"/>
      <c r="T7" s="427"/>
      <c r="U7" s="427"/>
      <c r="V7" s="428"/>
      <c r="W7" s="431"/>
      <c r="X7" s="432"/>
      <c r="Y7" s="432"/>
      <c r="Z7" s="432"/>
      <c r="AA7" s="432"/>
      <c r="AB7" s="420"/>
      <c r="AC7" s="466"/>
      <c r="AD7" s="467"/>
      <c r="AE7" s="467"/>
      <c r="AF7" s="467"/>
      <c r="AG7" s="467"/>
      <c r="AH7" s="467"/>
      <c r="AI7" s="467"/>
      <c r="AJ7" s="467"/>
      <c r="AK7" s="467"/>
      <c r="AL7" s="468"/>
      <c r="AM7" s="472" t="s">
        <v>100</v>
      </c>
      <c r="AN7" s="473"/>
      <c r="AO7" s="473"/>
      <c r="AP7" s="473"/>
      <c r="AQ7" s="473"/>
      <c r="AR7" s="473"/>
      <c r="AS7" s="473"/>
      <c r="AT7" s="474"/>
      <c r="AU7" s="475" t="s">
        <v>90</v>
      </c>
      <c r="AV7" s="476"/>
      <c r="AW7" s="476"/>
      <c r="AX7" s="476"/>
      <c r="AY7" s="477" t="s">
        <v>101</v>
      </c>
      <c r="AZ7" s="478"/>
      <c r="BA7" s="478"/>
      <c r="BB7" s="478"/>
      <c r="BC7" s="478"/>
      <c r="BD7" s="478"/>
      <c r="BE7" s="478"/>
      <c r="BF7" s="478"/>
      <c r="BG7" s="478"/>
      <c r="BH7" s="478"/>
      <c r="BI7" s="478"/>
      <c r="BJ7" s="478"/>
      <c r="BK7" s="478"/>
      <c r="BL7" s="478"/>
      <c r="BM7" s="479"/>
      <c r="BN7" s="443">
        <v>450863</v>
      </c>
      <c r="BO7" s="444"/>
      <c r="BP7" s="444"/>
      <c r="BQ7" s="444"/>
      <c r="BR7" s="444"/>
      <c r="BS7" s="444"/>
      <c r="BT7" s="444"/>
      <c r="BU7" s="445"/>
      <c r="BV7" s="443">
        <v>166212</v>
      </c>
      <c r="BW7" s="444"/>
      <c r="BX7" s="444"/>
      <c r="BY7" s="444"/>
      <c r="BZ7" s="444"/>
      <c r="CA7" s="444"/>
      <c r="CB7" s="444"/>
      <c r="CC7" s="445"/>
      <c r="CD7" s="446" t="s">
        <v>102</v>
      </c>
      <c r="CE7" s="447"/>
      <c r="CF7" s="447"/>
      <c r="CG7" s="447"/>
      <c r="CH7" s="447"/>
      <c r="CI7" s="447"/>
      <c r="CJ7" s="447"/>
      <c r="CK7" s="447"/>
      <c r="CL7" s="447"/>
      <c r="CM7" s="447"/>
      <c r="CN7" s="447"/>
      <c r="CO7" s="447"/>
      <c r="CP7" s="447"/>
      <c r="CQ7" s="447"/>
      <c r="CR7" s="447"/>
      <c r="CS7" s="448"/>
      <c r="CT7" s="443">
        <v>9992814</v>
      </c>
      <c r="CU7" s="444"/>
      <c r="CV7" s="444"/>
      <c r="CW7" s="444"/>
      <c r="CX7" s="444"/>
      <c r="CY7" s="444"/>
      <c r="CZ7" s="444"/>
      <c r="DA7" s="445"/>
      <c r="DB7" s="443">
        <v>10004704</v>
      </c>
      <c r="DC7" s="444"/>
      <c r="DD7" s="444"/>
      <c r="DE7" s="444"/>
      <c r="DF7" s="444"/>
      <c r="DG7" s="444"/>
      <c r="DH7" s="444"/>
      <c r="DI7" s="445"/>
    </row>
    <row r="8" spans="1:119" ht="18.75" customHeight="1" thickBot="1" x14ac:dyDescent="0.2">
      <c r="A8" s="181"/>
      <c r="B8" s="452"/>
      <c r="C8" s="453"/>
      <c r="D8" s="453"/>
      <c r="E8" s="454"/>
      <c r="F8" s="454"/>
      <c r="G8" s="454"/>
      <c r="H8" s="454"/>
      <c r="I8" s="454"/>
      <c r="J8" s="454"/>
      <c r="K8" s="454"/>
      <c r="L8" s="454"/>
      <c r="M8" s="454"/>
      <c r="N8" s="454"/>
      <c r="O8" s="454"/>
      <c r="P8" s="454"/>
      <c r="Q8" s="454"/>
      <c r="R8" s="457"/>
      <c r="S8" s="457"/>
      <c r="T8" s="457"/>
      <c r="U8" s="457"/>
      <c r="V8" s="458"/>
      <c r="W8" s="461"/>
      <c r="X8" s="462"/>
      <c r="Y8" s="462"/>
      <c r="Z8" s="462"/>
      <c r="AA8" s="462"/>
      <c r="AB8" s="453"/>
      <c r="AC8" s="469"/>
      <c r="AD8" s="470"/>
      <c r="AE8" s="470"/>
      <c r="AF8" s="470"/>
      <c r="AG8" s="470"/>
      <c r="AH8" s="470"/>
      <c r="AI8" s="470"/>
      <c r="AJ8" s="470"/>
      <c r="AK8" s="470"/>
      <c r="AL8" s="471"/>
      <c r="AM8" s="472" t="s">
        <v>103</v>
      </c>
      <c r="AN8" s="473"/>
      <c r="AO8" s="473"/>
      <c r="AP8" s="473"/>
      <c r="AQ8" s="473"/>
      <c r="AR8" s="473"/>
      <c r="AS8" s="473"/>
      <c r="AT8" s="474"/>
      <c r="AU8" s="475" t="s">
        <v>90</v>
      </c>
      <c r="AV8" s="476"/>
      <c r="AW8" s="476"/>
      <c r="AX8" s="476"/>
      <c r="AY8" s="477" t="s">
        <v>104</v>
      </c>
      <c r="AZ8" s="478"/>
      <c r="BA8" s="478"/>
      <c r="BB8" s="478"/>
      <c r="BC8" s="478"/>
      <c r="BD8" s="478"/>
      <c r="BE8" s="478"/>
      <c r="BF8" s="478"/>
      <c r="BG8" s="478"/>
      <c r="BH8" s="478"/>
      <c r="BI8" s="478"/>
      <c r="BJ8" s="478"/>
      <c r="BK8" s="478"/>
      <c r="BL8" s="478"/>
      <c r="BM8" s="479"/>
      <c r="BN8" s="443">
        <v>408333</v>
      </c>
      <c r="BO8" s="444"/>
      <c r="BP8" s="444"/>
      <c r="BQ8" s="444"/>
      <c r="BR8" s="444"/>
      <c r="BS8" s="444"/>
      <c r="BT8" s="444"/>
      <c r="BU8" s="445"/>
      <c r="BV8" s="443">
        <v>343568</v>
      </c>
      <c r="BW8" s="444"/>
      <c r="BX8" s="444"/>
      <c r="BY8" s="444"/>
      <c r="BZ8" s="444"/>
      <c r="CA8" s="444"/>
      <c r="CB8" s="444"/>
      <c r="CC8" s="445"/>
      <c r="CD8" s="446" t="s">
        <v>105</v>
      </c>
      <c r="CE8" s="447"/>
      <c r="CF8" s="447"/>
      <c r="CG8" s="447"/>
      <c r="CH8" s="447"/>
      <c r="CI8" s="447"/>
      <c r="CJ8" s="447"/>
      <c r="CK8" s="447"/>
      <c r="CL8" s="447"/>
      <c r="CM8" s="447"/>
      <c r="CN8" s="447"/>
      <c r="CO8" s="447"/>
      <c r="CP8" s="447"/>
      <c r="CQ8" s="447"/>
      <c r="CR8" s="447"/>
      <c r="CS8" s="448"/>
      <c r="CT8" s="483">
        <v>0.22</v>
      </c>
      <c r="CU8" s="484"/>
      <c r="CV8" s="484"/>
      <c r="CW8" s="484"/>
      <c r="CX8" s="484"/>
      <c r="CY8" s="484"/>
      <c r="CZ8" s="484"/>
      <c r="DA8" s="485"/>
      <c r="DB8" s="483">
        <v>0.22</v>
      </c>
      <c r="DC8" s="484"/>
      <c r="DD8" s="484"/>
      <c r="DE8" s="484"/>
      <c r="DF8" s="484"/>
      <c r="DG8" s="484"/>
      <c r="DH8" s="484"/>
      <c r="DI8" s="485"/>
    </row>
    <row r="9" spans="1:119" ht="18.75" customHeight="1" thickBot="1" x14ac:dyDescent="0.2">
      <c r="A9" s="181"/>
      <c r="B9" s="437" t="s">
        <v>106</v>
      </c>
      <c r="C9" s="438"/>
      <c r="D9" s="438"/>
      <c r="E9" s="438"/>
      <c r="F9" s="438"/>
      <c r="G9" s="438"/>
      <c r="H9" s="438"/>
      <c r="I9" s="438"/>
      <c r="J9" s="438"/>
      <c r="K9" s="486"/>
      <c r="L9" s="487" t="s">
        <v>107</v>
      </c>
      <c r="M9" s="488"/>
      <c r="N9" s="488"/>
      <c r="O9" s="488"/>
      <c r="P9" s="488"/>
      <c r="Q9" s="489"/>
      <c r="R9" s="490">
        <v>17503</v>
      </c>
      <c r="S9" s="491"/>
      <c r="T9" s="491"/>
      <c r="U9" s="491"/>
      <c r="V9" s="492"/>
      <c r="W9" s="400" t="s">
        <v>108</v>
      </c>
      <c r="X9" s="401"/>
      <c r="Y9" s="401"/>
      <c r="Z9" s="401"/>
      <c r="AA9" s="401"/>
      <c r="AB9" s="401"/>
      <c r="AC9" s="401"/>
      <c r="AD9" s="401"/>
      <c r="AE9" s="401"/>
      <c r="AF9" s="401"/>
      <c r="AG9" s="401"/>
      <c r="AH9" s="401"/>
      <c r="AI9" s="401"/>
      <c r="AJ9" s="401"/>
      <c r="AK9" s="401"/>
      <c r="AL9" s="402"/>
      <c r="AM9" s="472" t="s">
        <v>109</v>
      </c>
      <c r="AN9" s="473"/>
      <c r="AO9" s="473"/>
      <c r="AP9" s="473"/>
      <c r="AQ9" s="473"/>
      <c r="AR9" s="473"/>
      <c r="AS9" s="473"/>
      <c r="AT9" s="474"/>
      <c r="AU9" s="475" t="s">
        <v>90</v>
      </c>
      <c r="AV9" s="476"/>
      <c r="AW9" s="476"/>
      <c r="AX9" s="476"/>
      <c r="AY9" s="477" t="s">
        <v>110</v>
      </c>
      <c r="AZ9" s="478"/>
      <c r="BA9" s="478"/>
      <c r="BB9" s="478"/>
      <c r="BC9" s="478"/>
      <c r="BD9" s="478"/>
      <c r="BE9" s="478"/>
      <c r="BF9" s="478"/>
      <c r="BG9" s="478"/>
      <c r="BH9" s="478"/>
      <c r="BI9" s="478"/>
      <c r="BJ9" s="478"/>
      <c r="BK9" s="478"/>
      <c r="BL9" s="478"/>
      <c r="BM9" s="479"/>
      <c r="BN9" s="443">
        <v>64765</v>
      </c>
      <c r="BO9" s="444"/>
      <c r="BP9" s="444"/>
      <c r="BQ9" s="444"/>
      <c r="BR9" s="444"/>
      <c r="BS9" s="444"/>
      <c r="BT9" s="444"/>
      <c r="BU9" s="445"/>
      <c r="BV9" s="443">
        <v>-79721</v>
      </c>
      <c r="BW9" s="444"/>
      <c r="BX9" s="444"/>
      <c r="BY9" s="444"/>
      <c r="BZ9" s="444"/>
      <c r="CA9" s="444"/>
      <c r="CB9" s="444"/>
      <c r="CC9" s="445"/>
      <c r="CD9" s="446" t="s">
        <v>111</v>
      </c>
      <c r="CE9" s="447"/>
      <c r="CF9" s="447"/>
      <c r="CG9" s="447"/>
      <c r="CH9" s="447"/>
      <c r="CI9" s="447"/>
      <c r="CJ9" s="447"/>
      <c r="CK9" s="447"/>
      <c r="CL9" s="447"/>
      <c r="CM9" s="447"/>
      <c r="CN9" s="447"/>
      <c r="CO9" s="447"/>
      <c r="CP9" s="447"/>
      <c r="CQ9" s="447"/>
      <c r="CR9" s="447"/>
      <c r="CS9" s="448"/>
      <c r="CT9" s="440">
        <v>22.1</v>
      </c>
      <c r="CU9" s="441"/>
      <c r="CV9" s="441"/>
      <c r="CW9" s="441"/>
      <c r="CX9" s="441"/>
      <c r="CY9" s="441"/>
      <c r="CZ9" s="441"/>
      <c r="DA9" s="442"/>
      <c r="DB9" s="440">
        <v>23.7</v>
      </c>
      <c r="DC9" s="441"/>
      <c r="DD9" s="441"/>
      <c r="DE9" s="441"/>
      <c r="DF9" s="441"/>
      <c r="DG9" s="441"/>
      <c r="DH9" s="441"/>
      <c r="DI9" s="442"/>
    </row>
    <row r="10" spans="1:119" ht="18.75" customHeight="1" thickBot="1" x14ac:dyDescent="0.2">
      <c r="A10" s="181"/>
      <c r="B10" s="437"/>
      <c r="C10" s="438"/>
      <c r="D10" s="438"/>
      <c r="E10" s="438"/>
      <c r="F10" s="438"/>
      <c r="G10" s="438"/>
      <c r="H10" s="438"/>
      <c r="I10" s="438"/>
      <c r="J10" s="438"/>
      <c r="K10" s="486"/>
      <c r="L10" s="493" t="s">
        <v>112</v>
      </c>
      <c r="M10" s="473"/>
      <c r="N10" s="473"/>
      <c r="O10" s="473"/>
      <c r="P10" s="473"/>
      <c r="Q10" s="474"/>
      <c r="R10" s="494">
        <v>19718</v>
      </c>
      <c r="S10" s="495"/>
      <c r="T10" s="495"/>
      <c r="U10" s="495"/>
      <c r="V10" s="496"/>
      <c r="W10" s="431"/>
      <c r="X10" s="432"/>
      <c r="Y10" s="432"/>
      <c r="Z10" s="432"/>
      <c r="AA10" s="432"/>
      <c r="AB10" s="432"/>
      <c r="AC10" s="432"/>
      <c r="AD10" s="432"/>
      <c r="AE10" s="432"/>
      <c r="AF10" s="432"/>
      <c r="AG10" s="432"/>
      <c r="AH10" s="432"/>
      <c r="AI10" s="432"/>
      <c r="AJ10" s="432"/>
      <c r="AK10" s="432"/>
      <c r="AL10" s="435"/>
      <c r="AM10" s="472" t="s">
        <v>113</v>
      </c>
      <c r="AN10" s="473"/>
      <c r="AO10" s="473"/>
      <c r="AP10" s="473"/>
      <c r="AQ10" s="473"/>
      <c r="AR10" s="473"/>
      <c r="AS10" s="473"/>
      <c r="AT10" s="474"/>
      <c r="AU10" s="475" t="s">
        <v>114</v>
      </c>
      <c r="AV10" s="476"/>
      <c r="AW10" s="476"/>
      <c r="AX10" s="476"/>
      <c r="AY10" s="477" t="s">
        <v>115</v>
      </c>
      <c r="AZ10" s="478"/>
      <c r="BA10" s="478"/>
      <c r="BB10" s="478"/>
      <c r="BC10" s="478"/>
      <c r="BD10" s="478"/>
      <c r="BE10" s="478"/>
      <c r="BF10" s="478"/>
      <c r="BG10" s="478"/>
      <c r="BH10" s="478"/>
      <c r="BI10" s="478"/>
      <c r="BJ10" s="478"/>
      <c r="BK10" s="478"/>
      <c r="BL10" s="478"/>
      <c r="BM10" s="479"/>
      <c r="BN10" s="443">
        <v>180043</v>
      </c>
      <c r="BO10" s="444"/>
      <c r="BP10" s="444"/>
      <c r="BQ10" s="444"/>
      <c r="BR10" s="444"/>
      <c r="BS10" s="444"/>
      <c r="BT10" s="444"/>
      <c r="BU10" s="445"/>
      <c r="BV10" s="443">
        <v>220044</v>
      </c>
      <c r="BW10" s="444"/>
      <c r="BX10" s="444"/>
      <c r="BY10" s="444"/>
      <c r="BZ10" s="444"/>
      <c r="CA10" s="444"/>
      <c r="CB10" s="444"/>
      <c r="CC10" s="445"/>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
      <c r="A11" s="181"/>
      <c r="B11" s="437"/>
      <c r="C11" s="438"/>
      <c r="D11" s="438"/>
      <c r="E11" s="438"/>
      <c r="F11" s="438"/>
      <c r="G11" s="438"/>
      <c r="H11" s="438"/>
      <c r="I11" s="438"/>
      <c r="J11" s="438"/>
      <c r="K11" s="486"/>
      <c r="L11" s="497" t="s">
        <v>117</v>
      </c>
      <c r="M11" s="498"/>
      <c r="N11" s="498"/>
      <c r="O11" s="498"/>
      <c r="P11" s="498"/>
      <c r="Q11" s="499"/>
      <c r="R11" s="500" t="s">
        <v>118</v>
      </c>
      <c r="S11" s="501"/>
      <c r="T11" s="501"/>
      <c r="U11" s="501"/>
      <c r="V11" s="502"/>
      <c r="W11" s="431"/>
      <c r="X11" s="432"/>
      <c r="Y11" s="432"/>
      <c r="Z11" s="432"/>
      <c r="AA11" s="432"/>
      <c r="AB11" s="432"/>
      <c r="AC11" s="432"/>
      <c r="AD11" s="432"/>
      <c r="AE11" s="432"/>
      <c r="AF11" s="432"/>
      <c r="AG11" s="432"/>
      <c r="AH11" s="432"/>
      <c r="AI11" s="432"/>
      <c r="AJ11" s="432"/>
      <c r="AK11" s="432"/>
      <c r="AL11" s="435"/>
      <c r="AM11" s="472" t="s">
        <v>119</v>
      </c>
      <c r="AN11" s="473"/>
      <c r="AO11" s="473"/>
      <c r="AP11" s="473"/>
      <c r="AQ11" s="473"/>
      <c r="AR11" s="473"/>
      <c r="AS11" s="473"/>
      <c r="AT11" s="474"/>
      <c r="AU11" s="475" t="s">
        <v>90</v>
      </c>
      <c r="AV11" s="476"/>
      <c r="AW11" s="476"/>
      <c r="AX11" s="476"/>
      <c r="AY11" s="477" t="s">
        <v>120</v>
      </c>
      <c r="AZ11" s="478"/>
      <c r="BA11" s="478"/>
      <c r="BB11" s="478"/>
      <c r="BC11" s="478"/>
      <c r="BD11" s="478"/>
      <c r="BE11" s="478"/>
      <c r="BF11" s="478"/>
      <c r="BG11" s="478"/>
      <c r="BH11" s="478"/>
      <c r="BI11" s="478"/>
      <c r="BJ11" s="478"/>
      <c r="BK11" s="478"/>
      <c r="BL11" s="478"/>
      <c r="BM11" s="479"/>
      <c r="BN11" s="443">
        <v>1063120</v>
      </c>
      <c r="BO11" s="444"/>
      <c r="BP11" s="444"/>
      <c r="BQ11" s="444"/>
      <c r="BR11" s="444"/>
      <c r="BS11" s="444"/>
      <c r="BT11" s="444"/>
      <c r="BU11" s="445"/>
      <c r="BV11" s="443">
        <v>1099840</v>
      </c>
      <c r="BW11" s="444"/>
      <c r="BX11" s="444"/>
      <c r="BY11" s="444"/>
      <c r="BZ11" s="444"/>
      <c r="CA11" s="444"/>
      <c r="CB11" s="444"/>
      <c r="CC11" s="445"/>
      <c r="CD11" s="446" t="s">
        <v>121</v>
      </c>
      <c r="CE11" s="447"/>
      <c r="CF11" s="447"/>
      <c r="CG11" s="447"/>
      <c r="CH11" s="447"/>
      <c r="CI11" s="447"/>
      <c r="CJ11" s="447"/>
      <c r="CK11" s="447"/>
      <c r="CL11" s="447"/>
      <c r="CM11" s="447"/>
      <c r="CN11" s="447"/>
      <c r="CO11" s="447"/>
      <c r="CP11" s="447"/>
      <c r="CQ11" s="447"/>
      <c r="CR11" s="447"/>
      <c r="CS11" s="448"/>
      <c r="CT11" s="483" t="s">
        <v>122</v>
      </c>
      <c r="CU11" s="484"/>
      <c r="CV11" s="484"/>
      <c r="CW11" s="484"/>
      <c r="CX11" s="484"/>
      <c r="CY11" s="484"/>
      <c r="CZ11" s="484"/>
      <c r="DA11" s="485"/>
      <c r="DB11" s="483" t="s">
        <v>122</v>
      </c>
      <c r="DC11" s="484"/>
      <c r="DD11" s="484"/>
      <c r="DE11" s="484"/>
      <c r="DF11" s="484"/>
      <c r="DG11" s="484"/>
      <c r="DH11" s="484"/>
      <c r="DI11" s="485"/>
    </row>
    <row r="12" spans="1:119" ht="18.75" customHeight="1" x14ac:dyDescent="0.15">
      <c r="A12" s="181"/>
      <c r="B12" s="503" t="s">
        <v>123</v>
      </c>
      <c r="C12" s="504"/>
      <c r="D12" s="504"/>
      <c r="E12" s="504"/>
      <c r="F12" s="504"/>
      <c r="G12" s="504"/>
      <c r="H12" s="504"/>
      <c r="I12" s="504"/>
      <c r="J12" s="504"/>
      <c r="K12" s="505"/>
      <c r="L12" s="512" t="s">
        <v>124</v>
      </c>
      <c r="M12" s="513"/>
      <c r="N12" s="513"/>
      <c r="O12" s="513"/>
      <c r="P12" s="513"/>
      <c r="Q12" s="514"/>
      <c r="R12" s="515">
        <v>17130</v>
      </c>
      <c r="S12" s="516"/>
      <c r="T12" s="516"/>
      <c r="U12" s="516"/>
      <c r="V12" s="517"/>
      <c r="W12" s="518" t="s">
        <v>1</v>
      </c>
      <c r="X12" s="476"/>
      <c r="Y12" s="476"/>
      <c r="Z12" s="476"/>
      <c r="AA12" s="476"/>
      <c r="AB12" s="519"/>
      <c r="AC12" s="520" t="s">
        <v>125</v>
      </c>
      <c r="AD12" s="521"/>
      <c r="AE12" s="521"/>
      <c r="AF12" s="521"/>
      <c r="AG12" s="522"/>
      <c r="AH12" s="520" t="s">
        <v>126</v>
      </c>
      <c r="AI12" s="521"/>
      <c r="AJ12" s="521"/>
      <c r="AK12" s="521"/>
      <c r="AL12" s="523"/>
      <c r="AM12" s="472" t="s">
        <v>127</v>
      </c>
      <c r="AN12" s="473"/>
      <c r="AO12" s="473"/>
      <c r="AP12" s="473"/>
      <c r="AQ12" s="473"/>
      <c r="AR12" s="473"/>
      <c r="AS12" s="473"/>
      <c r="AT12" s="474"/>
      <c r="AU12" s="475" t="s">
        <v>90</v>
      </c>
      <c r="AV12" s="476"/>
      <c r="AW12" s="476"/>
      <c r="AX12" s="476"/>
      <c r="AY12" s="477" t="s">
        <v>128</v>
      </c>
      <c r="AZ12" s="478"/>
      <c r="BA12" s="478"/>
      <c r="BB12" s="478"/>
      <c r="BC12" s="478"/>
      <c r="BD12" s="478"/>
      <c r="BE12" s="478"/>
      <c r="BF12" s="478"/>
      <c r="BG12" s="478"/>
      <c r="BH12" s="478"/>
      <c r="BI12" s="478"/>
      <c r="BJ12" s="478"/>
      <c r="BK12" s="478"/>
      <c r="BL12" s="478"/>
      <c r="BM12" s="479"/>
      <c r="BN12" s="443">
        <v>180000</v>
      </c>
      <c r="BO12" s="444"/>
      <c r="BP12" s="444"/>
      <c r="BQ12" s="444"/>
      <c r="BR12" s="444"/>
      <c r="BS12" s="444"/>
      <c r="BT12" s="444"/>
      <c r="BU12" s="445"/>
      <c r="BV12" s="443">
        <v>220000</v>
      </c>
      <c r="BW12" s="444"/>
      <c r="BX12" s="444"/>
      <c r="BY12" s="444"/>
      <c r="BZ12" s="444"/>
      <c r="CA12" s="444"/>
      <c r="CB12" s="444"/>
      <c r="CC12" s="445"/>
      <c r="CD12" s="446" t="s">
        <v>129</v>
      </c>
      <c r="CE12" s="447"/>
      <c r="CF12" s="447"/>
      <c r="CG12" s="447"/>
      <c r="CH12" s="447"/>
      <c r="CI12" s="447"/>
      <c r="CJ12" s="447"/>
      <c r="CK12" s="447"/>
      <c r="CL12" s="447"/>
      <c r="CM12" s="447"/>
      <c r="CN12" s="447"/>
      <c r="CO12" s="447"/>
      <c r="CP12" s="447"/>
      <c r="CQ12" s="447"/>
      <c r="CR12" s="447"/>
      <c r="CS12" s="448"/>
      <c r="CT12" s="483" t="s">
        <v>122</v>
      </c>
      <c r="CU12" s="484"/>
      <c r="CV12" s="484"/>
      <c r="CW12" s="484"/>
      <c r="CX12" s="484"/>
      <c r="CY12" s="484"/>
      <c r="CZ12" s="484"/>
      <c r="DA12" s="485"/>
      <c r="DB12" s="483" t="s">
        <v>122</v>
      </c>
      <c r="DC12" s="484"/>
      <c r="DD12" s="484"/>
      <c r="DE12" s="484"/>
      <c r="DF12" s="484"/>
      <c r="DG12" s="484"/>
      <c r="DH12" s="484"/>
      <c r="DI12" s="485"/>
    </row>
    <row r="13" spans="1:119" ht="18.75" customHeight="1" x14ac:dyDescent="0.15">
      <c r="A13" s="181"/>
      <c r="B13" s="506"/>
      <c r="C13" s="507"/>
      <c r="D13" s="507"/>
      <c r="E13" s="507"/>
      <c r="F13" s="507"/>
      <c r="G13" s="507"/>
      <c r="H13" s="507"/>
      <c r="I13" s="507"/>
      <c r="J13" s="507"/>
      <c r="K13" s="508"/>
      <c r="L13" s="190"/>
      <c r="M13" s="534" t="s">
        <v>130</v>
      </c>
      <c r="N13" s="535"/>
      <c r="O13" s="535"/>
      <c r="P13" s="535"/>
      <c r="Q13" s="536"/>
      <c r="R13" s="527">
        <v>17016</v>
      </c>
      <c r="S13" s="528"/>
      <c r="T13" s="528"/>
      <c r="U13" s="528"/>
      <c r="V13" s="529"/>
      <c r="W13" s="459" t="s">
        <v>131</v>
      </c>
      <c r="X13" s="460"/>
      <c r="Y13" s="460"/>
      <c r="Z13" s="460"/>
      <c r="AA13" s="460"/>
      <c r="AB13" s="450"/>
      <c r="AC13" s="494">
        <v>772</v>
      </c>
      <c r="AD13" s="495"/>
      <c r="AE13" s="495"/>
      <c r="AF13" s="495"/>
      <c r="AG13" s="537"/>
      <c r="AH13" s="494">
        <v>865</v>
      </c>
      <c r="AI13" s="495"/>
      <c r="AJ13" s="495"/>
      <c r="AK13" s="495"/>
      <c r="AL13" s="496"/>
      <c r="AM13" s="472" t="s">
        <v>132</v>
      </c>
      <c r="AN13" s="473"/>
      <c r="AO13" s="473"/>
      <c r="AP13" s="473"/>
      <c r="AQ13" s="473"/>
      <c r="AR13" s="473"/>
      <c r="AS13" s="473"/>
      <c r="AT13" s="474"/>
      <c r="AU13" s="475" t="s">
        <v>114</v>
      </c>
      <c r="AV13" s="476"/>
      <c r="AW13" s="476"/>
      <c r="AX13" s="476"/>
      <c r="AY13" s="477" t="s">
        <v>133</v>
      </c>
      <c r="AZ13" s="478"/>
      <c r="BA13" s="478"/>
      <c r="BB13" s="478"/>
      <c r="BC13" s="478"/>
      <c r="BD13" s="478"/>
      <c r="BE13" s="478"/>
      <c r="BF13" s="478"/>
      <c r="BG13" s="478"/>
      <c r="BH13" s="478"/>
      <c r="BI13" s="478"/>
      <c r="BJ13" s="478"/>
      <c r="BK13" s="478"/>
      <c r="BL13" s="478"/>
      <c r="BM13" s="479"/>
      <c r="BN13" s="443">
        <v>1127928</v>
      </c>
      <c r="BO13" s="444"/>
      <c r="BP13" s="444"/>
      <c r="BQ13" s="444"/>
      <c r="BR13" s="444"/>
      <c r="BS13" s="444"/>
      <c r="BT13" s="444"/>
      <c r="BU13" s="445"/>
      <c r="BV13" s="443">
        <v>1020163</v>
      </c>
      <c r="BW13" s="444"/>
      <c r="BX13" s="444"/>
      <c r="BY13" s="444"/>
      <c r="BZ13" s="444"/>
      <c r="CA13" s="444"/>
      <c r="CB13" s="444"/>
      <c r="CC13" s="445"/>
      <c r="CD13" s="446" t="s">
        <v>134</v>
      </c>
      <c r="CE13" s="447"/>
      <c r="CF13" s="447"/>
      <c r="CG13" s="447"/>
      <c r="CH13" s="447"/>
      <c r="CI13" s="447"/>
      <c r="CJ13" s="447"/>
      <c r="CK13" s="447"/>
      <c r="CL13" s="447"/>
      <c r="CM13" s="447"/>
      <c r="CN13" s="447"/>
      <c r="CO13" s="447"/>
      <c r="CP13" s="447"/>
      <c r="CQ13" s="447"/>
      <c r="CR13" s="447"/>
      <c r="CS13" s="448"/>
      <c r="CT13" s="440">
        <v>1.4</v>
      </c>
      <c r="CU13" s="441"/>
      <c r="CV13" s="441"/>
      <c r="CW13" s="441"/>
      <c r="CX13" s="441"/>
      <c r="CY13" s="441"/>
      <c r="CZ13" s="441"/>
      <c r="DA13" s="442"/>
      <c r="DB13" s="440">
        <v>1.6</v>
      </c>
      <c r="DC13" s="441"/>
      <c r="DD13" s="441"/>
      <c r="DE13" s="441"/>
      <c r="DF13" s="441"/>
      <c r="DG13" s="441"/>
      <c r="DH13" s="441"/>
      <c r="DI13" s="442"/>
    </row>
    <row r="14" spans="1:119" ht="18.75" customHeight="1" thickBot="1" x14ac:dyDescent="0.2">
      <c r="A14" s="181"/>
      <c r="B14" s="506"/>
      <c r="C14" s="507"/>
      <c r="D14" s="507"/>
      <c r="E14" s="507"/>
      <c r="F14" s="507"/>
      <c r="G14" s="507"/>
      <c r="H14" s="507"/>
      <c r="I14" s="507"/>
      <c r="J14" s="507"/>
      <c r="K14" s="508"/>
      <c r="L14" s="524" t="s">
        <v>135</v>
      </c>
      <c r="M14" s="525"/>
      <c r="N14" s="525"/>
      <c r="O14" s="525"/>
      <c r="P14" s="525"/>
      <c r="Q14" s="526"/>
      <c r="R14" s="527">
        <v>17611</v>
      </c>
      <c r="S14" s="528"/>
      <c r="T14" s="528"/>
      <c r="U14" s="528"/>
      <c r="V14" s="529"/>
      <c r="W14" s="433"/>
      <c r="X14" s="434"/>
      <c r="Y14" s="434"/>
      <c r="Z14" s="434"/>
      <c r="AA14" s="434"/>
      <c r="AB14" s="423"/>
      <c r="AC14" s="530">
        <v>10</v>
      </c>
      <c r="AD14" s="531"/>
      <c r="AE14" s="531"/>
      <c r="AF14" s="531"/>
      <c r="AG14" s="532"/>
      <c r="AH14" s="530">
        <v>10.7</v>
      </c>
      <c r="AI14" s="531"/>
      <c r="AJ14" s="531"/>
      <c r="AK14" s="531"/>
      <c r="AL14" s="533"/>
      <c r="AM14" s="472"/>
      <c r="AN14" s="473"/>
      <c r="AO14" s="473"/>
      <c r="AP14" s="473"/>
      <c r="AQ14" s="473"/>
      <c r="AR14" s="473"/>
      <c r="AS14" s="473"/>
      <c r="AT14" s="474"/>
      <c r="AU14" s="475"/>
      <c r="AV14" s="476"/>
      <c r="AW14" s="476"/>
      <c r="AX14" s="476"/>
      <c r="AY14" s="477"/>
      <c r="AZ14" s="478"/>
      <c r="BA14" s="478"/>
      <c r="BB14" s="478"/>
      <c r="BC14" s="478"/>
      <c r="BD14" s="478"/>
      <c r="BE14" s="478"/>
      <c r="BF14" s="478"/>
      <c r="BG14" s="478"/>
      <c r="BH14" s="478"/>
      <c r="BI14" s="478"/>
      <c r="BJ14" s="478"/>
      <c r="BK14" s="478"/>
      <c r="BL14" s="478"/>
      <c r="BM14" s="479"/>
      <c r="BN14" s="443"/>
      <c r="BO14" s="444"/>
      <c r="BP14" s="444"/>
      <c r="BQ14" s="444"/>
      <c r="BR14" s="444"/>
      <c r="BS14" s="444"/>
      <c r="BT14" s="444"/>
      <c r="BU14" s="445"/>
      <c r="BV14" s="443"/>
      <c r="BW14" s="444"/>
      <c r="BX14" s="444"/>
      <c r="BY14" s="444"/>
      <c r="BZ14" s="444"/>
      <c r="CA14" s="444"/>
      <c r="CB14" s="444"/>
      <c r="CC14" s="445"/>
      <c r="CD14" s="538" t="s">
        <v>136</v>
      </c>
      <c r="CE14" s="539"/>
      <c r="CF14" s="539"/>
      <c r="CG14" s="539"/>
      <c r="CH14" s="539"/>
      <c r="CI14" s="539"/>
      <c r="CJ14" s="539"/>
      <c r="CK14" s="539"/>
      <c r="CL14" s="539"/>
      <c r="CM14" s="539"/>
      <c r="CN14" s="539"/>
      <c r="CO14" s="539"/>
      <c r="CP14" s="539"/>
      <c r="CQ14" s="539"/>
      <c r="CR14" s="539"/>
      <c r="CS14" s="540"/>
      <c r="CT14" s="541" t="s">
        <v>122</v>
      </c>
      <c r="CU14" s="542"/>
      <c r="CV14" s="542"/>
      <c r="CW14" s="542"/>
      <c r="CX14" s="542"/>
      <c r="CY14" s="542"/>
      <c r="CZ14" s="542"/>
      <c r="DA14" s="543"/>
      <c r="DB14" s="541" t="s">
        <v>122</v>
      </c>
      <c r="DC14" s="542"/>
      <c r="DD14" s="542"/>
      <c r="DE14" s="542"/>
      <c r="DF14" s="542"/>
      <c r="DG14" s="542"/>
      <c r="DH14" s="542"/>
      <c r="DI14" s="543"/>
    </row>
    <row r="15" spans="1:119" ht="18.75" customHeight="1" x14ac:dyDescent="0.15">
      <c r="A15" s="181"/>
      <c r="B15" s="506"/>
      <c r="C15" s="507"/>
      <c r="D15" s="507"/>
      <c r="E15" s="507"/>
      <c r="F15" s="507"/>
      <c r="G15" s="507"/>
      <c r="H15" s="507"/>
      <c r="I15" s="507"/>
      <c r="J15" s="507"/>
      <c r="K15" s="508"/>
      <c r="L15" s="190"/>
      <c r="M15" s="534" t="s">
        <v>130</v>
      </c>
      <c r="N15" s="535"/>
      <c r="O15" s="535"/>
      <c r="P15" s="535"/>
      <c r="Q15" s="536"/>
      <c r="R15" s="527">
        <v>17521</v>
      </c>
      <c r="S15" s="528"/>
      <c r="T15" s="528"/>
      <c r="U15" s="528"/>
      <c r="V15" s="529"/>
      <c r="W15" s="459" t="s">
        <v>137</v>
      </c>
      <c r="X15" s="460"/>
      <c r="Y15" s="460"/>
      <c r="Z15" s="460"/>
      <c r="AA15" s="460"/>
      <c r="AB15" s="450"/>
      <c r="AC15" s="494">
        <v>1205</v>
      </c>
      <c r="AD15" s="495"/>
      <c r="AE15" s="495"/>
      <c r="AF15" s="495"/>
      <c r="AG15" s="537"/>
      <c r="AH15" s="494">
        <v>1331</v>
      </c>
      <c r="AI15" s="495"/>
      <c r="AJ15" s="495"/>
      <c r="AK15" s="495"/>
      <c r="AL15" s="496"/>
      <c r="AM15" s="472"/>
      <c r="AN15" s="473"/>
      <c r="AO15" s="473"/>
      <c r="AP15" s="473"/>
      <c r="AQ15" s="473"/>
      <c r="AR15" s="473"/>
      <c r="AS15" s="473"/>
      <c r="AT15" s="474"/>
      <c r="AU15" s="475"/>
      <c r="AV15" s="476"/>
      <c r="AW15" s="476"/>
      <c r="AX15" s="476"/>
      <c r="AY15" s="403" t="s">
        <v>138</v>
      </c>
      <c r="AZ15" s="404"/>
      <c r="BA15" s="404"/>
      <c r="BB15" s="404"/>
      <c r="BC15" s="404"/>
      <c r="BD15" s="404"/>
      <c r="BE15" s="404"/>
      <c r="BF15" s="404"/>
      <c r="BG15" s="404"/>
      <c r="BH15" s="404"/>
      <c r="BI15" s="404"/>
      <c r="BJ15" s="404"/>
      <c r="BK15" s="404"/>
      <c r="BL15" s="404"/>
      <c r="BM15" s="405"/>
      <c r="BN15" s="406">
        <v>2102722</v>
      </c>
      <c r="BO15" s="407"/>
      <c r="BP15" s="407"/>
      <c r="BQ15" s="407"/>
      <c r="BR15" s="407"/>
      <c r="BS15" s="407"/>
      <c r="BT15" s="407"/>
      <c r="BU15" s="408"/>
      <c r="BV15" s="406">
        <v>2103560</v>
      </c>
      <c r="BW15" s="407"/>
      <c r="BX15" s="407"/>
      <c r="BY15" s="407"/>
      <c r="BZ15" s="407"/>
      <c r="CA15" s="407"/>
      <c r="CB15" s="407"/>
      <c r="CC15" s="408"/>
      <c r="CD15" s="544" t="s">
        <v>139</v>
      </c>
      <c r="CE15" s="545"/>
      <c r="CF15" s="545"/>
      <c r="CG15" s="545"/>
      <c r="CH15" s="545"/>
      <c r="CI15" s="545"/>
      <c r="CJ15" s="545"/>
      <c r="CK15" s="545"/>
      <c r="CL15" s="545"/>
      <c r="CM15" s="545"/>
      <c r="CN15" s="545"/>
      <c r="CO15" s="545"/>
      <c r="CP15" s="545"/>
      <c r="CQ15" s="545"/>
      <c r="CR15" s="545"/>
      <c r="CS15" s="546"/>
      <c r="CT15" s="191"/>
      <c r="CU15" s="192"/>
      <c r="CV15" s="192"/>
      <c r="CW15" s="192"/>
      <c r="CX15" s="192"/>
      <c r="CY15" s="192"/>
      <c r="CZ15" s="192"/>
      <c r="DA15" s="193"/>
      <c r="DB15" s="191"/>
      <c r="DC15" s="192"/>
      <c r="DD15" s="192"/>
      <c r="DE15" s="192"/>
      <c r="DF15" s="192"/>
      <c r="DG15" s="192"/>
      <c r="DH15" s="192"/>
      <c r="DI15" s="193"/>
    </row>
    <row r="16" spans="1:119" ht="18.75" customHeight="1" x14ac:dyDescent="0.15">
      <c r="A16" s="181"/>
      <c r="B16" s="506"/>
      <c r="C16" s="507"/>
      <c r="D16" s="507"/>
      <c r="E16" s="507"/>
      <c r="F16" s="507"/>
      <c r="G16" s="507"/>
      <c r="H16" s="507"/>
      <c r="I16" s="507"/>
      <c r="J16" s="507"/>
      <c r="K16" s="508"/>
      <c r="L16" s="524" t="s">
        <v>140</v>
      </c>
      <c r="M16" s="547"/>
      <c r="N16" s="547"/>
      <c r="O16" s="547"/>
      <c r="P16" s="547"/>
      <c r="Q16" s="548"/>
      <c r="R16" s="549" t="s">
        <v>141</v>
      </c>
      <c r="S16" s="550"/>
      <c r="T16" s="550"/>
      <c r="U16" s="550"/>
      <c r="V16" s="551"/>
      <c r="W16" s="433"/>
      <c r="X16" s="434"/>
      <c r="Y16" s="434"/>
      <c r="Z16" s="434"/>
      <c r="AA16" s="434"/>
      <c r="AB16" s="423"/>
      <c r="AC16" s="530">
        <v>15.6</v>
      </c>
      <c r="AD16" s="531"/>
      <c r="AE16" s="531"/>
      <c r="AF16" s="531"/>
      <c r="AG16" s="532"/>
      <c r="AH16" s="530">
        <v>16.399999999999999</v>
      </c>
      <c r="AI16" s="531"/>
      <c r="AJ16" s="531"/>
      <c r="AK16" s="531"/>
      <c r="AL16" s="533"/>
      <c r="AM16" s="472"/>
      <c r="AN16" s="473"/>
      <c r="AO16" s="473"/>
      <c r="AP16" s="473"/>
      <c r="AQ16" s="473"/>
      <c r="AR16" s="473"/>
      <c r="AS16" s="473"/>
      <c r="AT16" s="474"/>
      <c r="AU16" s="475"/>
      <c r="AV16" s="476"/>
      <c r="AW16" s="476"/>
      <c r="AX16" s="476"/>
      <c r="AY16" s="477" t="s">
        <v>142</v>
      </c>
      <c r="AZ16" s="478"/>
      <c r="BA16" s="478"/>
      <c r="BB16" s="478"/>
      <c r="BC16" s="478"/>
      <c r="BD16" s="478"/>
      <c r="BE16" s="478"/>
      <c r="BF16" s="478"/>
      <c r="BG16" s="478"/>
      <c r="BH16" s="478"/>
      <c r="BI16" s="478"/>
      <c r="BJ16" s="478"/>
      <c r="BK16" s="478"/>
      <c r="BL16" s="478"/>
      <c r="BM16" s="479"/>
      <c r="BN16" s="443">
        <v>9434852</v>
      </c>
      <c r="BO16" s="444"/>
      <c r="BP16" s="444"/>
      <c r="BQ16" s="444"/>
      <c r="BR16" s="444"/>
      <c r="BS16" s="444"/>
      <c r="BT16" s="444"/>
      <c r="BU16" s="445"/>
      <c r="BV16" s="443">
        <v>9376304</v>
      </c>
      <c r="BW16" s="444"/>
      <c r="BX16" s="444"/>
      <c r="BY16" s="444"/>
      <c r="BZ16" s="444"/>
      <c r="CA16" s="444"/>
      <c r="CB16" s="444"/>
      <c r="CC16" s="445"/>
      <c r="CD16" s="194"/>
      <c r="CE16" s="557"/>
      <c r="CF16" s="557"/>
      <c r="CG16" s="557"/>
      <c r="CH16" s="557"/>
      <c r="CI16" s="557"/>
      <c r="CJ16" s="557"/>
      <c r="CK16" s="557"/>
      <c r="CL16" s="557"/>
      <c r="CM16" s="557"/>
      <c r="CN16" s="557"/>
      <c r="CO16" s="557"/>
      <c r="CP16" s="557"/>
      <c r="CQ16" s="557"/>
      <c r="CR16" s="557"/>
      <c r="CS16" s="558"/>
      <c r="CT16" s="440"/>
      <c r="CU16" s="441"/>
      <c r="CV16" s="441"/>
      <c r="CW16" s="441"/>
      <c r="CX16" s="441"/>
      <c r="CY16" s="441"/>
      <c r="CZ16" s="441"/>
      <c r="DA16" s="442"/>
      <c r="DB16" s="440"/>
      <c r="DC16" s="441"/>
      <c r="DD16" s="441"/>
      <c r="DE16" s="441"/>
      <c r="DF16" s="441"/>
      <c r="DG16" s="441"/>
      <c r="DH16" s="441"/>
      <c r="DI16" s="442"/>
    </row>
    <row r="17" spans="1:113" ht="18.75" customHeight="1" thickBot="1" x14ac:dyDescent="0.2">
      <c r="A17" s="181"/>
      <c r="B17" s="509"/>
      <c r="C17" s="510"/>
      <c r="D17" s="510"/>
      <c r="E17" s="510"/>
      <c r="F17" s="510"/>
      <c r="G17" s="510"/>
      <c r="H17" s="510"/>
      <c r="I17" s="510"/>
      <c r="J17" s="510"/>
      <c r="K17" s="511"/>
      <c r="L17" s="195"/>
      <c r="M17" s="554" t="s">
        <v>143</v>
      </c>
      <c r="N17" s="555"/>
      <c r="O17" s="555"/>
      <c r="P17" s="555"/>
      <c r="Q17" s="556"/>
      <c r="R17" s="549" t="s">
        <v>144</v>
      </c>
      <c r="S17" s="550"/>
      <c r="T17" s="550"/>
      <c r="U17" s="550"/>
      <c r="V17" s="551"/>
      <c r="W17" s="459" t="s">
        <v>145</v>
      </c>
      <c r="X17" s="460"/>
      <c r="Y17" s="460"/>
      <c r="Z17" s="460"/>
      <c r="AA17" s="460"/>
      <c r="AB17" s="450"/>
      <c r="AC17" s="494">
        <v>5731</v>
      </c>
      <c r="AD17" s="495"/>
      <c r="AE17" s="495"/>
      <c r="AF17" s="495"/>
      <c r="AG17" s="537"/>
      <c r="AH17" s="494">
        <v>5923</v>
      </c>
      <c r="AI17" s="495"/>
      <c r="AJ17" s="495"/>
      <c r="AK17" s="495"/>
      <c r="AL17" s="496"/>
      <c r="AM17" s="472"/>
      <c r="AN17" s="473"/>
      <c r="AO17" s="473"/>
      <c r="AP17" s="473"/>
      <c r="AQ17" s="473"/>
      <c r="AR17" s="473"/>
      <c r="AS17" s="473"/>
      <c r="AT17" s="474"/>
      <c r="AU17" s="475"/>
      <c r="AV17" s="476"/>
      <c r="AW17" s="476"/>
      <c r="AX17" s="476"/>
      <c r="AY17" s="477" t="s">
        <v>146</v>
      </c>
      <c r="AZ17" s="478"/>
      <c r="BA17" s="478"/>
      <c r="BB17" s="478"/>
      <c r="BC17" s="478"/>
      <c r="BD17" s="478"/>
      <c r="BE17" s="478"/>
      <c r="BF17" s="478"/>
      <c r="BG17" s="478"/>
      <c r="BH17" s="478"/>
      <c r="BI17" s="478"/>
      <c r="BJ17" s="478"/>
      <c r="BK17" s="478"/>
      <c r="BL17" s="478"/>
      <c r="BM17" s="479"/>
      <c r="BN17" s="443">
        <v>2638549</v>
      </c>
      <c r="BO17" s="444"/>
      <c r="BP17" s="444"/>
      <c r="BQ17" s="444"/>
      <c r="BR17" s="444"/>
      <c r="BS17" s="444"/>
      <c r="BT17" s="444"/>
      <c r="BU17" s="445"/>
      <c r="BV17" s="443">
        <v>2640103</v>
      </c>
      <c r="BW17" s="444"/>
      <c r="BX17" s="444"/>
      <c r="BY17" s="444"/>
      <c r="BZ17" s="444"/>
      <c r="CA17" s="444"/>
      <c r="CB17" s="444"/>
      <c r="CC17" s="445"/>
      <c r="CD17" s="194"/>
      <c r="CE17" s="557"/>
      <c r="CF17" s="557"/>
      <c r="CG17" s="557"/>
      <c r="CH17" s="557"/>
      <c r="CI17" s="557"/>
      <c r="CJ17" s="557"/>
      <c r="CK17" s="557"/>
      <c r="CL17" s="557"/>
      <c r="CM17" s="557"/>
      <c r="CN17" s="557"/>
      <c r="CO17" s="557"/>
      <c r="CP17" s="557"/>
      <c r="CQ17" s="557"/>
      <c r="CR17" s="557"/>
      <c r="CS17" s="558"/>
      <c r="CT17" s="440"/>
      <c r="CU17" s="441"/>
      <c r="CV17" s="441"/>
      <c r="CW17" s="441"/>
      <c r="CX17" s="441"/>
      <c r="CY17" s="441"/>
      <c r="CZ17" s="441"/>
      <c r="DA17" s="442"/>
      <c r="DB17" s="440"/>
      <c r="DC17" s="441"/>
      <c r="DD17" s="441"/>
      <c r="DE17" s="441"/>
      <c r="DF17" s="441"/>
      <c r="DG17" s="441"/>
      <c r="DH17" s="441"/>
      <c r="DI17" s="442"/>
    </row>
    <row r="18" spans="1:113" ht="18.75" customHeight="1" thickBot="1" x14ac:dyDescent="0.2">
      <c r="A18" s="181"/>
      <c r="B18" s="565" t="s">
        <v>147</v>
      </c>
      <c r="C18" s="486"/>
      <c r="D18" s="486"/>
      <c r="E18" s="566"/>
      <c r="F18" s="566"/>
      <c r="G18" s="566"/>
      <c r="H18" s="566"/>
      <c r="I18" s="566"/>
      <c r="J18" s="566"/>
      <c r="K18" s="566"/>
      <c r="L18" s="567">
        <v>214</v>
      </c>
      <c r="M18" s="567"/>
      <c r="N18" s="567"/>
      <c r="O18" s="567"/>
      <c r="P18" s="567"/>
      <c r="Q18" s="567"/>
      <c r="R18" s="568"/>
      <c r="S18" s="568"/>
      <c r="T18" s="568"/>
      <c r="U18" s="568"/>
      <c r="V18" s="569"/>
      <c r="W18" s="461"/>
      <c r="X18" s="462"/>
      <c r="Y18" s="462"/>
      <c r="Z18" s="462"/>
      <c r="AA18" s="462"/>
      <c r="AB18" s="453"/>
      <c r="AC18" s="570">
        <v>74.400000000000006</v>
      </c>
      <c r="AD18" s="571"/>
      <c r="AE18" s="571"/>
      <c r="AF18" s="571"/>
      <c r="AG18" s="572"/>
      <c r="AH18" s="570">
        <v>73</v>
      </c>
      <c r="AI18" s="571"/>
      <c r="AJ18" s="571"/>
      <c r="AK18" s="571"/>
      <c r="AL18" s="573"/>
      <c r="AM18" s="472"/>
      <c r="AN18" s="473"/>
      <c r="AO18" s="473"/>
      <c r="AP18" s="473"/>
      <c r="AQ18" s="473"/>
      <c r="AR18" s="473"/>
      <c r="AS18" s="473"/>
      <c r="AT18" s="474"/>
      <c r="AU18" s="475"/>
      <c r="AV18" s="476"/>
      <c r="AW18" s="476"/>
      <c r="AX18" s="476"/>
      <c r="AY18" s="477" t="s">
        <v>148</v>
      </c>
      <c r="AZ18" s="478"/>
      <c r="BA18" s="478"/>
      <c r="BB18" s="478"/>
      <c r="BC18" s="478"/>
      <c r="BD18" s="478"/>
      <c r="BE18" s="478"/>
      <c r="BF18" s="478"/>
      <c r="BG18" s="478"/>
      <c r="BH18" s="478"/>
      <c r="BI18" s="478"/>
      <c r="BJ18" s="478"/>
      <c r="BK18" s="478"/>
      <c r="BL18" s="478"/>
      <c r="BM18" s="479"/>
      <c r="BN18" s="443">
        <v>8086094</v>
      </c>
      <c r="BO18" s="444"/>
      <c r="BP18" s="444"/>
      <c r="BQ18" s="444"/>
      <c r="BR18" s="444"/>
      <c r="BS18" s="444"/>
      <c r="BT18" s="444"/>
      <c r="BU18" s="445"/>
      <c r="BV18" s="443">
        <v>7977817</v>
      </c>
      <c r="BW18" s="444"/>
      <c r="BX18" s="444"/>
      <c r="BY18" s="444"/>
      <c r="BZ18" s="444"/>
      <c r="CA18" s="444"/>
      <c r="CB18" s="444"/>
      <c r="CC18" s="445"/>
      <c r="CD18" s="194"/>
      <c r="CE18" s="557"/>
      <c r="CF18" s="557"/>
      <c r="CG18" s="557"/>
      <c r="CH18" s="557"/>
      <c r="CI18" s="557"/>
      <c r="CJ18" s="557"/>
      <c r="CK18" s="557"/>
      <c r="CL18" s="557"/>
      <c r="CM18" s="557"/>
      <c r="CN18" s="557"/>
      <c r="CO18" s="557"/>
      <c r="CP18" s="557"/>
      <c r="CQ18" s="557"/>
      <c r="CR18" s="557"/>
      <c r="CS18" s="558"/>
      <c r="CT18" s="440"/>
      <c r="CU18" s="441"/>
      <c r="CV18" s="441"/>
      <c r="CW18" s="441"/>
      <c r="CX18" s="441"/>
      <c r="CY18" s="441"/>
      <c r="CZ18" s="441"/>
      <c r="DA18" s="442"/>
      <c r="DB18" s="440"/>
      <c r="DC18" s="441"/>
      <c r="DD18" s="441"/>
      <c r="DE18" s="441"/>
      <c r="DF18" s="441"/>
      <c r="DG18" s="441"/>
      <c r="DH18" s="441"/>
      <c r="DI18" s="442"/>
    </row>
    <row r="19" spans="1:113" ht="18.75" customHeight="1" thickBot="1" x14ac:dyDescent="0.2">
      <c r="A19" s="181"/>
      <c r="B19" s="565" t="s">
        <v>149</v>
      </c>
      <c r="C19" s="486"/>
      <c r="D19" s="486"/>
      <c r="E19" s="566"/>
      <c r="F19" s="566"/>
      <c r="G19" s="566"/>
      <c r="H19" s="566"/>
      <c r="I19" s="566"/>
      <c r="J19" s="566"/>
      <c r="K19" s="566"/>
      <c r="L19" s="574">
        <v>82</v>
      </c>
      <c r="M19" s="574"/>
      <c r="N19" s="574"/>
      <c r="O19" s="574"/>
      <c r="P19" s="574"/>
      <c r="Q19" s="574"/>
      <c r="R19" s="575"/>
      <c r="S19" s="575"/>
      <c r="T19" s="575"/>
      <c r="U19" s="575"/>
      <c r="V19" s="576"/>
      <c r="W19" s="400"/>
      <c r="X19" s="401"/>
      <c r="Y19" s="401"/>
      <c r="Z19" s="401"/>
      <c r="AA19" s="401"/>
      <c r="AB19" s="401"/>
      <c r="AC19" s="552"/>
      <c r="AD19" s="552"/>
      <c r="AE19" s="552"/>
      <c r="AF19" s="552"/>
      <c r="AG19" s="552"/>
      <c r="AH19" s="552"/>
      <c r="AI19" s="552"/>
      <c r="AJ19" s="552"/>
      <c r="AK19" s="552"/>
      <c r="AL19" s="553"/>
      <c r="AM19" s="472"/>
      <c r="AN19" s="473"/>
      <c r="AO19" s="473"/>
      <c r="AP19" s="473"/>
      <c r="AQ19" s="473"/>
      <c r="AR19" s="473"/>
      <c r="AS19" s="473"/>
      <c r="AT19" s="474"/>
      <c r="AU19" s="475"/>
      <c r="AV19" s="476"/>
      <c r="AW19" s="476"/>
      <c r="AX19" s="476"/>
      <c r="AY19" s="477" t="s">
        <v>150</v>
      </c>
      <c r="AZ19" s="478"/>
      <c r="BA19" s="478"/>
      <c r="BB19" s="478"/>
      <c r="BC19" s="478"/>
      <c r="BD19" s="478"/>
      <c r="BE19" s="478"/>
      <c r="BF19" s="478"/>
      <c r="BG19" s="478"/>
      <c r="BH19" s="478"/>
      <c r="BI19" s="478"/>
      <c r="BJ19" s="478"/>
      <c r="BK19" s="478"/>
      <c r="BL19" s="478"/>
      <c r="BM19" s="479"/>
      <c r="BN19" s="443">
        <v>12938830</v>
      </c>
      <c r="BO19" s="444"/>
      <c r="BP19" s="444"/>
      <c r="BQ19" s="444"/>
      <c r="BR19" s="444"/>
      <c r="BS19" s="444"/>
      <c r="BT19" s="444"/>
      <c r="BU19" s="445"/>
      <c r="BV19" s="443">
        <v>12501117</v>
      </c>
      <c r="BW19" s="444"/>
      <c r="BX19" s="444"/>
      <c r="BY19" s="444"/>
      <c r="BZ19" s="444"/>
      <c r="CA19" s="444"/>
      <c r="CB19" s="444"/>
      <c r="CC19" s="445"/>
      <c r="CD19" s="194"/>
      <c r="CE19" s="557"/>
      <c r="CF19" s="557"/>
      <c r="CG19" s="557"/>
      <c r="CH19" s="557"/>
      <c r="CI19" s="557"/>
      <c r="CJ19" s="557"/>
      <c r="CK19" s="557"/>
      <c r="CL19" s="557"/>
      <c r="CM19" s="557"/>
      <c r="CN19" s="557"/>
      <c r="CO19" s="557"/>
      <c r="CP19" s="557"/>
      <c r="CQ19" s="557"/>
      <c r="CR19" s="557"/>
      <c r="CS19" s="558"/>
      <c r="CT19" s="440"/>
      <c r="CU19" s="441"/>
      <c r="CV19" s="441"/>
      <c r="CW19" s="441"/>
      <c r="CX19" s="441"/>
      <c r="CY19" s="441"/>
      <c r="CZ19" s="441"/>
      <c r="DA19" s="442"/>
      <c r="DB19" s="440"/>
      <c r="DC19" s="441"/>
      <c r="DD19" s="441"/>
      <c r="DE19" s="441"/>
      <c r="DF19" s="441"/>
      <c r="DG19" s="441"/>
      <c r="DH19" s="441"/>
      <c r="DI19" s="442"/>
    </row>
    <row r="20" spans="1:113" ht="18.75" customHeight="1" thickBot="1" x14ac:dyDescent="0.2">
      <c r="A20" s="181"/>
      <c r="B20" s="565" t="s">
        <v>151</v>
      </c>
      <c r="C20" s="486"/>
      <c r="D20" s="486"/>
      <c r="E20" s="566"/>
      <c r="F20" s="566"/>
      <c r="G20" s="566"/>
      <c r="H20" s="566"/>
      <c r="I20" s="566"/>
      <c r="J20" s="566"/>
      <c r="K20" s="566"/>
      <c r="L20" s="574">
        <v>8397</v>
      </c>
      <c r="M20" s="574"/>
      <c r="N20" s="574"/>
      <c r="O20" s="574"/>
      <c r="P20" s="574"/>
      <c r="Q20" s="574"/>
      <c r="R20" s="575"/>
      <c r="S20" s="575"/>
      <c r="T20" s="575"/>
      <c r="U20" s="575"/>
      <c r="V20" s="576"/>
      <c r="W20" s="461"/>
      <c r="X20" s="462"/>
      <c r="Y20" s="462"/>
      <c r="Z20" s="462"/>
      <c r="AA20" s="462"/>
      <c r="AB20" s="462"/>
      <c r="AC20" s="577"/>
      <c r="AD20" s="577"/>
      <c r="AE20" s="577"/>
      <c r="AF20" s="577"/>
      <c r="AG20" s="577"/>
      <c r="AH20" s="577"/>
      <c r="AI20" s="577"/>
      <c r="AJ20" s="577"/>
      <c r="AK20" s="577"/>
      <c r="AL20" s="578"/>
      <c r="AM20" s="579"/>
      <c r="AN20" s="498"/>
      <c r="AO20" s="498"/>
      <c r="AP20" s="498"/>
      <c r="AQ20" s="498"/>
      <c r="AR20" s="498"/>
      <c r="AS20" s="498"/>
      <c r="AT20" s="499"/>
      <c r="AU20" s="580"/>
      <c r="AV20" s="581"/>
      <c r="AW20" s="581"/>
      <c r="AX20" s="582"/>
      <c r="AY20" s="477"/>
      <c r="AZ20" s="478"/>
      <c r="BA20" s="478"/>
      <c r="BB20" s="478"/>
      <c r="BC20" s="478"/>
      <c r="BD20" s="478"/>
      <c r="BE20" s="478"/>
      <c r="BF20" s="478"/>
      <c r="BG20" s="478"/>
      <c r="BH20" s="478"/>
      <c r="BI20" s="478"/>
      <c r="BJ20" s="478"/>
      <c r="BK20" s="478"/>
      <c r="BL20" s="478"/>
      <c r="BM20" s="479"/>
      <c r="BN20" s="443"/>
      <c r="BO20" s="444"/>
      <c r="BP20" s="444"/>
      <c r="BQ20" s="444"/>
      <c r="BR20" s="444"/>
      <c r="BS20" s="444"/>
      <c r="BT20" s="444"/>
      <c r="BU20" s="445"/>
      <c r="BV20" s="443"/>
      <c r="BW20" s="444"/>
      <c r="BX20" s="444"/>
      <c r="BY20" s="444"/>
      <c r="BZ20" s="444"/>
      <c r="CA20" s="444"/>
      <c r="CB20" s="444"/>
      <c r="CC20" s="445"/>
      <c r="CD20" s="194"/>
      <c r="CE20" s="557"/>
      <c r="CF20" s="557"/>
      <c r="CG20" s="557"/>
      <c r="CH20" s="557"/>
      <c r="CI20" s="557"/>
      <c r="CJ20" s="557"/>
      <c r="CK20" s="557"/>
      <c r="CL20" s="557"/>
      <c r="CM20" s="557"/>
      <c r="CN20" s="557"/>
      <c r="CO20" s="557"/>
      <c r="CP20" s="557"/>
      <c r="CQ20" s="557"/>
      <c r="CR20" s="557"/>
      <c r="CS20" s="558"/>
      <c r="CT20" s="440"/>
      <c r="CU20" s="441"/>
      <c r="CV20" s="441"/>
      <c r="CW20" s="441"/>
      <c r="CX20" s="441"/>
      <c r="CY20" s="441"/>
      <c r="CZ20" s="441"/>
      <c r="DA20" s="442"/>
      <c r="DB20" s="440"/>
      <c r="DC20" s="441"/>
      <c r="DD20" s="441"/>
      <c r="DE20" s="441"/>
      <c r="DF20" s="441"/>
      <c r="DG20" s="441"/>
      <c r="DH20" s="441"/>
      <c r="DI20" s="442"/>
    </row>
    <row r="21" spans="1:113" ht="18.75" customHeight="1" thickBot="1" x14ac:dyDescent="0.2">
      <c r="A21" s="181"/>
      <c r="B21" s="583" t="s">
        <v>152</v>
      </c>
      <c r="C21" s="584"/>
      <c r="D21" s="584"/>
      <c r="E21" s="584"/>
      <c r="F21" s="584"/>
      <c r="G21" s="584"/>
      <c r="H21" s="584"/>
      <c r="I21" s="584"/>
      <c r="J21" s="584"/>
      <c r="K21" s="584"/>
      <c r="L21" s="584"/>
      <c r="M21" s="584"/>
      <c r="N21" s="584"/>
      <c r="O21" s="584"/>
      <c r="P21" s="584"/>
      <c r="Q21" s="584"/>
      <c r="R21" s="584"/>
      <c r="S21" s="584"/>
      <c r="T21" s="584"/>
      <c r="U21" s="584"/>
      <c r="V21" s="584"/>
      <c r="W21" s="584"/>
      <c r="X21" s="584"/>
      <c r="Y21" s="584"/>
      <c r="Z21" s="584"/>
      <c r="AA21" s="584"/>
      <c r="AB21" s="584"/>
      <c r="AC21" s="584"/>
      <c r="AD21" s="584"/>
      <c r="AE21" s="584"/>
      <c r="AF21" s="584"/>
      <c r="AG21" s="584"/>
      <c r="AH21" s="584"/>
      <c r="AI21" s="584"/>
      <c r="AJ21" s="584"/>
      <c r="AK21" s="584"/>
      <c r="AL21" s="584"/>
      <c r="AM21" s="584"/>
      <c r="AN21" s="584"/>
      <c r="AO21" s="584"/>
      <c r="AP21" s="584"/>
      <c r="AQ21" s="584"/>
      <c r="AR21" s="584"/>
      <c r="AS21" s="584"/>
      <c r="AT21" s="584"/>
      <c r="AU21" s="584"/>
      <c r="AV21" s="584"/>
      <c r="AW21" s="584"/>
      <c r="AX21" s="585"/>
      <c r="AY21" s="559"/>
      <c r="AZ21" s="560"/>
      <c r="BA21" s="560"/>
      <c r="BB21" s="560"/>
      <c r="BC21" s="560"/>
      <c r="BD21" s="560"/>
      <c r="BE21" s="560"/>
      <c r="BF21" s="560"/>
      <c r="BG21" s="560"/>
      <c r="BH21" s="560"/>
      <c r="BI21" s="560"/>
      <c r="BJ21" s="560"/>
      <c r="BK21" s="560"/>
      <c r="BL21" s="560"/>
      <c r="BM21" s="561"/>
      <c r="BN21" s="562"/>
      <c r="BO21" s="563"/>
      <c r="BP21" s="563"/>
      <c r="BQ21" s="563"/>
      <c r="BR21" s="563"/>
      <c r="BS21" s="563"/>
      <c r="BT21" s="563"/>
      <c r="BU21" s="564"/>
      <c r="BV21" s="562"/>
      <c r="BW21" s="563"/>
      <c r="BX21" s="563"/>
      <c r="BY21" s="563"/>
      <c r="BZ21" s="563"/>
      <c r="CA21" s="563"/>
      <c r="CB21" s="563"/>
      <c r="CC21" s="564"/>
      <c r="CD21" s="194"/>
      <c r="CE21" s="557"/>
      <c r="CF21" s="557"/>
      <c r="CG21" s="557"/>
      <c r="CH21" s="557"/>
      <c r="CI21" s="557"/>
      <c r="CJ21" s="557"/>
      <c r="CK21" s="557"/>
      <c r="CL21" s="557"/>
      <c r="CM21" s="557"/>
      <c r="CN21" s="557"/>
      <c r="CO21" s="557"/>
      <c r="CP21" s="557"/>
      <c r="CQ21" s="557"/>
      <c r="CR21" s="557"/>
      <c r="CS21" s="558"/>
      <c r="CT21" s="440"/>
      <c r="CU21" s="441"/>
      <c r="CV21" s="441"/>
      <c r="CW21" s="441"/>
      <c r="CX21" s="441"/>
      <c r="CY21" s="441"/>
      <c r="CZ21" s="441"/>
      <c r="DA21" s="442"/>
      <c r="DB21" s="440"/>
      <c r="DC21" s="441"/>
      <c r="DD21" s="441"/>
      <c r="DE21" s="441"/>
      <c r="DF21" s="441"/>
      <c r="DG21" s="441"/>
      <c r="DH21" s="441"/>
      <c r="DI21" s="442"/>
    </row>
    <row r="22" spans="1:113" ht="18.75" customHeight="1" x14ac:dyDescent="0.15">
      <c r="A22" s="181"/>
      <c r="B22" s="613" t="s">
        <v>153</v>
      </c>
      <c r="C22" s="587"/>
      <c r="D22" s="588"/>
      <c r="E22" s="455" t="s">
        <v>1</v>
      </c>
      <c r="F22" s="460"/>
      <c r="G22" s="460"/>
      <c r="H22" s="460"/>
      <c r="I22" s="460"/>
      <c r="J22" s="460"/>
      <c r="K22" s="450"/>
      <c r="L22" s="455" t="s">
        <v>154</v>
      </c>
      <c r="M22" s="460"/>
      <c r="N22" s="460"/>
      <c r="O22" s="460"/>
      <c r="P22" s="450"/>
      <c r="Q22" s="618" t="s">
        <v>155</v>
      </c>
      <c r="R22" s="619"/>
      <c r="S22" s="619"/>
      <c r="T22" s="619"/>
      <c r="U22" s="619"/>
      <c r="V22" s="620"/>
      <c r="W22" s="586" t="s">
        <v>156</v>
      </c>
      <c r="X22" s="587"/>
      <c r="Y22" s="588"/>
      <c r="Z22" s="455" t="s">
        <v>1</v>
      </c>
      <c r="AA22" s="460"/>
      <c r="AB22" s="460"/>
      <c r="AC22" s="460"/>
      <c r="AD22" s="460"/>
      <c r="AE22" s="460"/>
      <c r="AF22" s="460"/>
      <c r="AG22" s="450"/>
      <c r="AH22" s="624" t="s">
        <v>157</v>
      </c>
      <c r="AI22" s="460"/>
      <c r="AJ22" s="460"/>
      <c r="AK22" s="460"/>
      <c r="AL22" s="450"/>
      <c r="AM22" s="624" t="s">
        <v>158</v>
      </c>
      <c r="AN22" s="625"/>
      <c r="AO22" s="625"/>
      <c r="AP22" s="625"/>
      <c r="AQ22" s="625"/>
      <c r="AR22" s="626"/>
      <c r="AS22" s="618" t="s">
        <v>155</v>
      </c>
      <c r="AT22" s="619"/>
      <c r="AU22" s="619"/>
      <c r="AV22" s="619"/>
      <c r="AW22" s="619"/>
      <c r="AX22" s="630"/>
      <c r="AY22" s="403" t="s">
        <v>159</v>
      </c>
      <c r="AZ22" s="404"/>
      <c r="BA22" s="404"/>
      <c r="BB22" s="404"/>
      <c r="BC22" s="404"/>
      <c r="BD22" s="404"/>
      <c r="BE22" s="404"/>
      <c r="BF22" s="404"/>
      <c r="BG22" s="404"/>
      <c r="BH22" s="404"/>
      <c r="BI22" s="404"/>
      <c r="BJ22" s="404"/>
      <c r="BK22" s="404"/>
      <c r="BL22" s="404"/>
      <c r="BM22" s="405"/>
      <c r="BN22" s="406">
        <v>17444591</v>
      </c>
      <c r="BO22" s="407"/>
      <c r="BP22" s="407"/>
      <c r="BQ22" s="407"/>
      <c r="BR22" s="407"/>
      <c r="BS22" s="407"/>
      <c r="BT22" s="407"/>
      <c r="BU22" s="408"/>
      <c r="BV22" s="406">
        <v>17691995</v>
      </c>
      <c r="BW22" s="407"/>
      <c r="BX22" s="407"/>
      <c r="BY22" s="407"/>
      <c r="BZ22" s="407"/>
      <c r="CA22" s="407"/>
      <c r="CB22" s="407"/>
      <c r="CC22" s="408"/>
      <c r="CD22" s="194"/>
      <c r="CE22" s="557"/>
      <c r="CF22" s="557"/>
      <c r="CG22" s="557"/>
      <c r="CH22" s="557"/>
      <c r="CI22" s="557"/>
      <c r="CJ22" s="557"/>
      <c r="CK22" s="557"/>
      <c r="CL22" s="557"/>
      <c r="CM22" s="557"/>
      <c r="CN22" s="557"/>
      <c r="CO22" s="557"/>
      <c r="CP22" s="557"/>
      <c r="CQ22" s="557"/>
      <c r="CR22" s="557"/>
      <c r="CS22" s="558"/>
      <c r="CT22" s="440"/>
      <c r="CU22" s="441"/>
      <c r="CV22" s="441"/>
      <c r="CW22" s="441"/>
      <c r="CX22" s="441"/>
      <c r="CY22" s="441"/>
      <c r="CZ22" s="441"/>
      <c r="DA22" s="442"/>
      <c r="DB22" s="440"/>
      <c r="DC22" s="441"/>
      <c r="DD22" s="441"/>
      <c r="DE22" s="441"/>
      <c r="DF22" s="441"/>
      <c r="DG22" s="441"/>
      <c r="DH22" s="441"/>
      <c r="DI22" s="442"/>
    </row>
    <row r="23" spans="1:113" ht="18.75" customHeight="1" x14ac:dyDescent="0.15">
      <c r="A23" s="181"/>
      <c r="B23" s="614"/>
      <c r="C23" s="590"/>
      <c r="D23" s="591"/>
      <c r="E23" s="429"/>
      <c r="F23" s="434"/>
      <c r="G23" s="434"/>
      <c r="H23" s="434"/>
      <c r="I23" s="434"/>
      <c r="J23" s="434"/>
      <c r="K23" s="423"/>
      <c r="L23" s="429"/>
      <c r="M23" s="434"/>
      <c r="N23" s="434"/>
      <c r="O23" s="434"/>
      <c r="P23" s="423"/>
      <c r="Q23" s="621"/>
      <c r="R23" s="622"/>
      <c r="S23" s="622"/>
      <c r="T23" s="622"/>
      <c r="U23" s="622"/>
      <c r="V23" s="623"/>
      <c r="W23" s="589"/>
      <c r="X23" s="590"/>
      <c r="Y23" s="591"/>
      <c r="Z23" s="429"/>
      <c r="AA23" s="434"/>
      <c r="AB23" s="434"/>
      <c r="AC23" s="434"/>
      <c r="AD23" s="434"/>
      <c r="AE23" s="434"/>
      <c r="AF23" s="434"/>
      <c r="AG23" s="423"/>
      <c r="AH23" s="429"/>
      <c r="AI23" s="434"/>
      <c r="AJ23" s="434"/>
      <c r="AK23" s="434"/>
      <c r="AL23" s="423"/>
      <c r="AM23" s="627"/>
      <c r="AN23" s="628"/>
      <c r="AO23" s="628"/>
      <c r="AP23" s="628"/>
      <c r="AQ23" s="628"/>
      <c r="AR23" s="629"/>
      <c r="AS23" s="621"/>
      <c r="AT23" s="622"/>
      <c r="AU23" s="622"/>
      <c r="AV23" s="622"/>
      <c r="AW23" s="622"/>
      <c r="AX23" s="631"/>
      <c r="AY23" s="477" t="s">
        <v>160</v>
      </c>
      <c r="AZ23" s="478"/>
      <c r="BA23" s="478"/>
      <c r="BB23" s="478"/>
      <c r="BC23" s="478"/>
      <c r="BD23" s="478"/>
      <c r="BE23" s="478"/>
      <c r="BF23" s="478"/>
      <c r="BG23" s="478"/>
      <c r="BH23" s="478"/>
      <c r="BI23" s="478"/>
      <c r="BJ23" s="478"/>
      <c r="BK23" s="478"/>
      <c r="BL23" s="478"/>
      <c r="BM23" s="479"/>
      <c r="BN23" s="443">
        <v>8367809</v>
      </c>
      <c r="BO23" s="444"/>
      <c r="BP23" s="444"/>
      <c r="BQ23" s="444"/>
      <c r="BR23" s="444"/>
      <c r="BS23" s="444"/>
      <c r="BT23" s="444"/>
      <c r="BU23" s="445"/>
      <c r="BV23" s="443">
        <v>8212793</v>
      </c>
      <c r="BW23" s="444"/>
      <c r="BX23" s="444"/>
      <c r="BY23" s="444"/>
      <c r="BZ23" s="444"/>
      <c r="CA23" s="444"/>
      <c r="CB23" s="444"/>
      <c r="CC23" s="445"/>
      <c r="CD23" s="194"/>
      <c r="CE23" s="557"/>
      <c r="CF23" s="557"/>
      <c r="CG23" s="557"/>
      <c r="CH23" s="557"/>
      <c r="CI23" s="557"/>
      <c r="CJ23" s="557"/>
      <c r="CK23" s="557"/>
      <c r="CL23" s="557"/>
      <c r="CM23" s="557"/>
      <c r="CN23" s="557"/>
      <c r="CO23" s="557"/>
      <c r="CP23" s="557"/>
      <c r="CQ23" s="557"/>
      <c r="CR23" s="557"/>
      <c r="CS23" s="558"/>
      <c r="CT23" s="440"/>
      <c r="CU23" s="441"/>
      <c r="CV23" s="441"/>
      <c r="CW23" s="441"/>
      <c r="CX23" s="441"/>
      <c r="CY23" s="441"/>
      <c r="CZ23" s="441"/>
      <c r="DA23" s="442"/>
      <c r="DB23" s="440"/>
      <c r="DC23" s="441"/>
      <c r="DD23" s="441"/>
      <c r="DE23" s="441"/>
      <c r="DF23" s="441"/>
      <c r="DG23" s="441"/>
      <c r="DH23" s="441"/>
      <c r="DI23" s="442"/>
    </row>
    <row r="24" spans="1:113" ht="18.75" customHeight="1" thickBot="1" x14ac:dyDescent="0.2">
      <c r="A24" s="181"/>
      <c r="B24" s="614"/>
      <c r="C24" s="590"/>
      <c r="D24" s="591"/>
      <c r="E24" s="493" t="s">
        <v>161</v>
      </c>
      <c r="F24" s="473"/>
      <c r="G24" s="473"/>
      <c r="H24" s="473"/>
      <c r="I24" s="473"/>
      <c r="J24" s="473"/>
      <c r="K24" s="474"/>
      <c r="L24" s="494">
        <v>1</v>
      </c>
      <c r="M24" s="495"/>
      <c r="N24" s="495"/>
      <c r="O24" s="495"/>
      <c r="P24" s="537"/>
      <c r="Q24" s="494">
        <v>7800</v>
      </c>
      <c r="R24" s="495"/>
      <c r="S24" s="495"/>
      <c r="T24" s="495"/>
      <c r="U24" s="495"/>
      <c r="V24" s="537"/>
      <c r="W24" s="589"/>
      <c r="X24" s="590"/>
      <c r="Y24" s="591"/>
      <c r="Z24" s="493" t="s">
        <v>162</v>
      </c>
      <c r="AA24" s="473"/>
      <c r="AB24" s="473"/>
      <c r="AC24" s="473"/>
      <c r="AD24" s="473"/>
      <c r="AE24" s="473"/>
      <c r="AF24" s="473"/>
      <c r="AG24" s="474"/>
      <c r="AH24" s="494">
        <v>282</v>
      </c>
      <c r="AI24" s="495"/>
      <c r="AJ24" s="495"/>
      <c r="AK24" s="495"/>
      <c r="AL24" s="537"/>
      <c r="AM24" s="494">
        <v>871662</v>
      </c>
      <c r="AN24" s="495"/>
      <c r="AO24" s="495"/>
      <c r="AP24" s="495"/>
      <c r="AQ24" s="495"/>
      <c r="AR24" s="537"/>
      <c r="AS24" s="494">
        <v>3091</v>
      </c>
      <c r="AT24" s="495"/>
      <c r="AU24" s="495"/>
      <c r="AV24" s="495"/>
      <c r="AW24" s="495"/>
      <c r="AX24" s="496"/>
      <c r="AY24" s="559" t="s">
        <v>163</v>
      </c>
      <c r="AZ24" s="560"/>
      <c r="BA24" s="560"/>
      <c r="BB24" s="560"/>
      <c r="BC24" s="560"/>
      <c r="BD24" s="560"/>
      <c r="BE24" s="560"/>
      <c r="BF24" s="560"/>
      <c r="BG24" s="560"/>
      <c r="BH24" s="560"/>
      <c r="BI24" s="560"/>
      <c r="BJ24" s="560"/>
      <c r="BK24" s="560"/>
      <c r="BL24" s="560"/>
      <c r="BM24" s="561"/>
      <c r="BN24" s="443">
        <v>13935283</v>
      </c>
      <c r="BO24" s="444"/>
      <c r="BP24" s="444"/>
      <c r="BQ24" s="444"/>
      <c r="BR24" s="444"/>
      <c r="BS24" s="444"/>
      <c r="BT24" s="444"/>
      <c r="BU24" s="445"/>
      <c r="BV24" s="443">
        <v>13256268</v>
      </c>
      <c r="BW24" s="444"/>
      <c r="BX24" s="444"/>
      <c r="BY24" s="444"/>
      <c r="BZ24" s="444"/>
      <c r="CA24" s="444"/>
      <c r="CB24" s="444"/>
      <c r="CC24" s="445"/>
      <c r="CD24" s="194"/>
      <c r="CE24" s="557"/>
      <c r="CF24" s="557"/>
      <c r="CG24" s="557"/>
      <c r="CH24" s="557"/>
      <c r="CI24" s="557"/>
      <c r="CJ24" s="557"/>
      <c r="CK24" s="557"/>
      <c r="CL24" s="557"/>
      <c r="CM24" s="557"/>
      <c r="CN24" s="557"/>
      <c r="CO24" s="557"/>
      <c r="CP24" s="557"/>
      <c r="CQ24" s="557"/>
      <c r="CR24" s="557"/>
      <c r="CS24" s="558"/>
      <c r="CT24" s="440"/>
      <c r="CU24" s="441"/>
      <c r="CV24" s="441"/>
      <c r="CW24" s="441"/>
      <c r="CX24" s="441"/>
      <c r="CY24" s="441"/>
      <c r="CZ24" s="441"/>
      <c r="DA24" s="442"/>
      <c r="DB24" s="440"/>
      <c r="DC24" s="441"/>
      <c r="DD24" s="441"/>
      <c r="DE24" s="441"/>
      <c r="DF24" s="441"/>
      <c r="DG24" s="441"/>
      <c r="DH24" s="441"/>
      <c r="DI24" s="442"/>
    </row>
    <row r="25" spans="1:113" ht="18.75" customHeight="1" x14ac:dyDescent="0.15">
      <c r="A25" s="181"/>
      <c r="B25" s="614"/>
      <c r="C25" s="590"/>
      <c r="D25" s="591"/>
      <c r="E25" s="493" t="s">
        <v>164</v>
      </c>
      <c r="F25" s="473"/>
      <c r="G25" s="473"/>
      <c r="H25" s="473"/>
      <c r="I25" s="473"/>
      <c r="J25" s="473"/>
      <c r="K25" s="474"/>
      <c r="L25" s="494">
        <v>1</v>
      </c>
      <c r="M25" s="495"/>
      <c r="N25" s="495"/>
      <c r="O25" s="495"/>
      <c r="P25" s="537"/>
      <c r="Q25" s="494">
        <v>6000</v>
      </c>
      <c r="R25" s="495"/>
      <c r="S25" s="495"/>
      <c r="T25" s="495"/>
      <c r="U25" s="495"/>
      <c r="V25" s="537"/>
      <c r="W25" s="589"/>
      <c r="X25" s="590"/>
      <c r="Y25" s="591"/>
      <c r="Z25" s="493" t="s">
        <v>165</v>
      </c>
      <c r="AA25" s="473"/>
      <c r="AB25" s="473"/>
      <c r="AC25" s="473"/>
      <c r="AD25" s="473"/>
      <c r="AE25" s="473"/>
      <c r="AF25" s="473"/>
      <c r="AG25" s="474"/>
      <c r="AH25" s="494">
        <v>63</v>
      </c>
      <c r="AI25" s="495"/>
      <c r="AJ25" s="495"/>
      <c r="AK25" s="495"/>
      <c r="AL25" s="537"/>
      <c r="AM25" s="494">
        <v>161280</v>
      </c>
      <c r="AN25" s="495"/>
      <c r="AO25" s="495"/>
      <c r="AP25" s="495"/>
      <c r="AQ25" s="495"/>
      <c r="AR25" s="537"/>
      <c r="AS25" s="494">
        <v>2560</v>
      </c>
      <c r="AT25" s="495"/>
      <c r="AU25" s="495"/>
      <c r="AV25" s="495"/>
      <c r="AW25" s="495"/>
      <c r="AX25" s="496"/>
      <c r="AY25" s="403" t="s">
        <v>166</v>
      </c>
      <c r="AZ25" s="404"/>
      <c r="BA25" s="404"/>
      <c r="BB25" s="404"/>
      <c r="BC25" s="404"/>
      <c r="BD25" s="404"/>
      <c r="BE25" s="404"/>
      <c r="BF25" s="404"/>
      <c r="BG25" s="404"/>
      <c r="BH25" s="404"/>
      <c r="BI25" s="404"/>
      <c r="BJ25" s="404"/>
      <c r="BK25" s="404"/>
      <c r="BL25" s="404"/>
      <c r="BM25" s="405"/>
      <c r="BN25" s="406">
        <v>319200</v>
      </c>
      <c r="BO25" s="407"/>
      <c r="BP25" s="407"/>
      <c r="BQ25" s="407"/>
      <c r="BR25" s="407"/>
      <c r="BS25" s="407"/>
      <c r="BT25" s="407"/>
      <c r="BU25" s="408"/>
      <c r="BV25" s="406">
        <v>330600</v>
      </c>
      <c r="BW25" s="407"/>
      <c r="BX25" s="407"/>
      <c r="BY25" s="407"/>
      <c r="BZ25" s="407"/>
      <c r="CA25" s="407"/>
      <c r="CB25" s="407"/>
      <c r="CC25" s="408"/>
      <c r="CD25" s="194"/>
      <c r="CE25" s="557"/>
      <c r="CF25" s="557"/>
      <c r="CG25" s="557"/>
      <c r="CH25" s="557"/>
      <c r="CI25" s="557"/>
      <c r="CJ25" s="557"/>
      <c r="CK25" s="557"/>
      <c r="CL25" s="557"/>
      <c r="CM25" s="557"/>
      <c r="CN25" s="557"/>
      <c r="CO25" s="557"/>
      <c r="CP25" s="557"/>
      <c r="CQ25" s="557"/>
      <c r="CR25" s="557"/>
      <c r="CS25" s="558"/>
      <c r="CT25" s="440"/>
      <c r="CU25" s="441"/>
      <c r="CV25" s="441"/>
      <c r="CW25" s="441"/>
      <c r="CX25" s="441"/>
      <c r="CY25" s="441"/>
      <c r="CZ25" s="441"/>
      <c r="DA25" s="442"/>
      <c r="DB25" s="440"/>
      <c r="DC25" s="441"/>
      <c r="DD25" s="441"/>
      <c r="DE25" s="441"/>
      <c r="DF25" s="441"/>
      <c r="DG25" s="441"/>
      <c r="DH25" s="441"/>
      <c r="DI25" s="442"/>
    </row>
    <row r="26" spans="1:113" ht="18.75" customHeight="1" x14ac:dyDescent="0.15">
      <c r="A26" s="181"/>
      <c r="B26" s="614"/>
      <c r="C26" s="590"/>
      <c r="D26" s="591"/>
      <c r="E26" s="493" t="s">
        <v>167</v>
      </c>
      <c r="F26" s="473"/>
      <c r="G26" s="473"/>
      <c r="H26" s="473"/>
      <c r="I26" s="473"/>
      <c r="J26" s="473"/>
      <c r="K26" s="474"/>
      <c r="L26" s="494">
        <v>1</v>
      </c>
      <c r="M26" s="495"/>
      <c r="N26" s="495"/>
      <c r="O26" s="495"/>
      <c r="P26" s="537"/>
      <c r="Q26" s="494">
        <v>5700</v>
      </c>
      <c r="R26" s="495"/>
      <c r="S26" s="495"/>
      <c r="T26" s="495"/>
      <c r="U26" s="495"/>
      <c r="V26" s="537"/>
      <c r="W26" s="589"/>
      <c r="X26" s="590"/>
      <c r="Y26" s="591"/>
      <c r="Z26" s="493" t="s">
        <v>168</v>
      </c>
      <c r="AA26" s="595"/>
      <c r="AB26" s="595"/>
      <c r="AC26" s="595"/>
      <c r="AD26" s="595"/>
      <c r="AE26" s="595"/>
      <c r="AF26" s="595"/>
      <c r="AG26" s="596"/>
      <c r="AH26" s="494">
        <v>11</v>
      </c>
      <c r="AI26" s="495"/>
      <c r="AJ26" s="495"/>
      <c r="AK26" s="495"/>
      <c r="AL26" s="537"/>
      <c r="AM26" s="494">
        <v>38940</v>
      </c>
      <c r="AN26" s="495"/>
      <c r="AO26" s="495"/>
      <c r="AP26" s="495"/>
      <c r="AQ26" s="495"/>
      <c r="AR26" s="537"/>
      <c r="AS26" s="494">
        <v>3540</v>
      </c>
      <c r="AT26" s="495"/>
      <c r="AU26" s="495"/>
      <c r="AV26" s="495"/>
      <c r="AW26" s="495"/>
      <c r="AX26" s="496"/>
      <c r="AY26" s="446" t="s">
        <v>169</v>
      </c>
      <c r="AZ26" s="447"/>
      <c r="BA26" s="447"/>
      <c r="BB26" s="447"/>
      <c r="BC26" s="447"/>
      <c r="BD26" s="447"/>
      <c r="BE26" s="447"/>
      <c r="BF26" s="447"/>
      <c r="BG26" s="447"/>
      <c r="BH26" s="447"/>
      <c r="BI26" s="447"/>
      <c r="BJ26" s="447"/>
      <c r="BK26" s="447"/>
      <c r="BL26" s="447"/>
      <c r="BM26" s="448"/>
      <c r="BN26" s="443" t="s">
        <v>122</v>
      </c>
      <c r="BO26" s="444"/>
      <c r="BP26" s="444"/>
      <c r="BQ26" s="444"/>
      <c r="BR26" s="444"/>
      <c r="BS26" s="444"/>
      <c r="BT26" s="444"/>
      <c r="BU26" s="445"/>
      <c r="BV26" s="443" t="s">
        <v>122</v>
      </c>
      <c r="BW26" s="444"/>
      <c r="BX26" s="444"/>
      <c r="BY26" s="444"/>
      <c r="BZ26" s="444"/>
      <c r="CA26" s="444"/>
      <c r="CB26" s="444"/>
      <c r="CC26" s="445"/>
      <c r="CD26" s="194"/>
      <c r="CE26" s="557"/>
      <c r="CF26" s="557"/>
      <c r="CG26" s="557"/>
      <c r="CH26" s="557"/>
      <c r="CI26" s="557"/>
      <c r="CJ26" s="557"/>
      <c r="CK26" s="557"/>
      <c r="CL26" s="557"/>
      <c r="CM26" s="557"/>
      <c r="CN26" s="557"/>
      <c r="CO26" s="557"/>
      <c r="CP26" s="557"/>
      <c r="CQ26" s="557"/>
      <c r="CR26" s="557"/>
      <c r="CS26" s="558"/>
      <c r="CT26" s="440"/>
      <c r="CU26" s="441"/>
      <c r="CV26" s="441"/>
      <c r="CW26" s="441"/>
      <c r="CX26" s="441"/>
      <c r="CY26" s="441"/>
      <c r="CZ26" s="441"/>
      <c r="DA26" s="442"/>
      <c r="DB26" s="440"/>
      <c r="DC26" s="441"/>
      <c r="DD26" s="441"/>
      <c r="DE26" s="441"/>
      <c r="DF26" s="441"/>
      <c r="DG26" s="441"/>
      <c r="DH26" s="441"/>
      <c r="DI26" s="442"/>
    </row>
    <row r="27" spans="1:113" ht="18.75" customHeight="1" thickBot="1" x14ac:dyDescent="0.2">
      <c r="A27" s="181"/>
      <c r="B27" s="614"/>
      <c r="C27" s="590"/>
      <c r="D27" s="591"/>
      <c r="E27" s="493" t="s">
        <v>170</v>
      </c>
      <c r="F27" s="473"/>
      <c r="G27" s="473"/>
      <c r="H27" s="473"/>
      <c r="I27" s="473"/>
      <c r="J27" s="473"/>
      <c r="K27" s="474"/>
      <c r="L27" s="494">
        <v>1</v>
      </c>
      <c r="M27" s="495"/>
      <c r="N27" s="495"/>
      <c r="O27" s="495"/>
      <c r="P27" s="537"/>
      <c r="Q27" s="494">
        <v>2800</v>
      </c>
      <c r="R27" s="495"/>
      <c r="S27" s="495"/>
      <c r="T27" s="495"/>
      <c r="U27" s="495"/>
      <c r="V27" s="537"/>
      <c r="W27" s="589"/>
      <c r="X27" s="590"/>
      <c r="Y27" s="591"/>
      <c r="Z27" s="493" t="s">
        <v>171</v>
      </c>
      <c r="AA27" s="473"/>
      <c r="AB27" s="473"/>
      <c r="AC27" s="473"/>
      <c r="AD27" s="473"/>
      <c r="AE27" s="473"/>
      <c r="AF27" s="473"/>
      <c r="AG27" s="474"/>
      <c r="AH27" s="494">
        <v>14</v>
      </c>
      <c r="AI27" s="495"/>
      <c r="AJ27" s="495"/>
      <c r="AK27" s="495"/>
      <c r="AL27" s="537"/>
      <c r="AM27" s="494">
        <v>49224</v>
      </c>
      <c r="AN27" s="495"/>
      <c r="AO27" s="495"/>
      <c r="AP27" s="495"/>
      <c r="AQ27" s="495"/>
      <c r="AR27" s="537"/>
      <c r="AS27" s="494">
        <v>3516</v>
      </c>
      <c r="AT27" s="495"/>
      <c r="AU27" s="495"/>
      <c r="AV27" s="495"/>
      <c r="AW27" s="495"/>
      <c r="AX27" s="496"/>
      <c r="AY27" s="538" t="s">
        <v>172</v>
      </c>
      <c r="AZ27" s="539"/>
      <c r="BA27" s="539"/>
      <c r="BB27" s="539"/>
      <c r="BC27" s="539"/>
      <c r="BD27" s="539"/>
      <c r="BE27" s="539"/>
      <c r="BF27" s="539"/>
      <c r="BG27" s="539"/>
      <c r="BH27" s="539"/>
      <c r="BI27" s="539"/>
      <c r="BJ27" s="539"/>
      <c r="BK27" s="539"/>
      <c r="BL27" s="539"/>
      <c r="BM27" s="540"/>
      <c r="BN27" s="562" t="s">
        <v>122</v>
      </c>
      <c r="BO27" s="563"/>
      <c r="BP27" s="563"/>
      <c r="BQ27" s="563"/>
      <c r="BR27" s="563"/>
      <c r="BS27" s="563"/>
      <c r="BT27" s="563"/>
      <c r="BU27" s="564"/>
      <c r="BV27" s="562" t="s">
        <v>122</v>
      </c>
      <c r="BW27" s="563"/>
      <c r="BX27" s="563"/>
      <c r="BY27" s="563"/>
      <c r="BZ27" s="563"/>
      <c r="CA27" s="563"/>
      <c r="CB27" s="563"/>
      <c r="CC27" s="564"/>
      <c r="CD27" s="196"/>
      <c r="CE27" s="557"/>
      <c r="CF27" s="557"/>
      <c r="CG27" s="557"/>
      <c r="CH27" s="557"/>
      <c r="CI27" s="557"/>
      <c r="CJ27" s="557"/>
      <c r="CK27" s="557"/>
      <c r="CL27" s="557"/>
      <c r="CM27" s="557"/>
      <c r="CN27" s="557"/>
      <c r="CO27" s="557"/>
      <c r="CP27" s="557"/>
      <c r="CQ27" s="557"/>
      <c r="CR27" s="557"/>
      <c r="CS27" s="558"/>
      <c r="CT27" s="440"/>
      <c r="CU27" s="441"/>
      <c r="CV27" s="441"/>
      <c r="CW27" s="441"/>
      <c r="CX27" s="441"/>
      <c r="CY27" s="441"/>
      <c r="CZ27" s="441"/>
      <c r="DA27" s="442"/>
      <c r="DB27" s="440"/>
      <c r="DC27" s="441"/>
      <c r="DD27" s="441"/>
      <c r="DE27" s="441"/>
      <c r="DF27" s="441"/>
      <c r="DG27" s="441"/>
      <c r="DH27" s="441"/>
      <c r="DI27" s="442"/>
    </row>
    <row r="28" spans="1:113" ht="18.75" customHeight="1" x14ac:dyDescent="0.15">
      <c r="A28" s="181"/>
      <c r="B28" s="614"/>
      <c r="C28" s="590"/>
      <c r="D28" s="591"/>
      <c r="E28" s="493" t="s">
        <v>173</v>
      </c>
      <c r="F28" s="473"/>
      <c r="G28" s="473"/>
      <c r="H28" s="473"/>
      <c r="I28" s="473"/>
      <c r="J28" s="473"/>
      <c r="K28" s="474"/>
      <c r="L28" s="494">
        <v>1</v>
      </c>
      <c r="M28" s="495"/>
      <c r="N28" s="495"/>
      <c r="O28" s="495"/>
      <c r="P28" s="537"/>
      <c r="Q28" s="494">
        <v>2450</v>
      </c>
      <c r="R28" s="495"/>
      <c r="S28" s="495"/>
      <c r="T28" s="495"/>
      <c r="U28" s="495"/>
      <c r="V28" s="537"/>
      <c r="W28" s="589"/>
      <c r="X28" s="590"/>
      <c r="Y28" s="591"/>
      <c r="Z28" s="493" t="s">
        <v>174</v>
      </c>
      <c r="AA28" s="473"/>
      <c r="AB28" s="473"/>
      <c r="AC28" s="473"/>
      <c r="AD28" s="473"/>
      <c r="AE28" s="473"/>
      <c r="AF28" s="473"/>
      <c r="AG28" s="474"/>
      <c r="AH28" s="494" t="s">
        <v>122</v>
      </c>
      <c r="AI28" s="495"/>
      <c r="AJ28" s="495"/>
      <c r="AK28" s="495"/>
      <c r="AL28" s="537"/>
      <c r="AM28" s="494" t="s">
        <v>122</v>
      </c>
      <c r="AN28" s="495"/>
      <c r="AO28" s="495"/>
      <c r="AP28" s="495"/>
      <c r="AQ28" s="495"/>
      <c r="AR28" s="537"/>
      <c r="AS28" s="494" t="s">
        <v>122</v>
      </c>
      <c r="AT28" s="495"/>
      <c r="AU28" s="495"/>
      <c r="AV28" s="495"/>
      <c r="AW28" s="495"/>
      <c r="AX28" s="496"/>
      <c r="AY28" s="597" t="s">
        <v>175</v>
      </c>
      <c r="AZ28" s="598"/>
      <c r="BA28" s="598"/>
      <c r="BB28" s="599"/>
      <c r="BC28" s="403" t="s">
        <v>46</v>
      </c>
      <c r="BD28" s="404"/>
      <c r="BE28" s="404"/>
      <c r="BF28" s="404"/>
      <c r="BG28" s="404"/>
      <c r="BH28" s="404"/>
      <c r="BI28" s="404"/>
      <c r="BJ28" s="404"/>
      <c r="BK28" s="404"/>
      <c r="BL28" s="404"/>
      <c r="BM28" s="405"/>
      <c r="BN28" s="406">
        <v>1953201</v>
      </c>
      <c r="BO28" s="407"/>
      <c r="BP28" s="407"/>
      <c r="BQ28" s="407"/>
      <c r="BR28" s="407"/>
      <c r="BS28" s="407"/>
      <c r="BT28" s="407"/>
      <c r="BU28" s="408"/>
      <c r="BV28" s="406">
        <v>1953158</v>
      </c>
      <c r="BW28" s="407"/>
      <c r="BX28" s="407"/>
      <c r="BY28" s="407"/>
      <c r="BZ28" s="407"/>
      <c r="CA28" s="407"/>
      <c r="CB28" s="407"/>
      <c r="CC28" s="408"/>
      <c r="CD28" s="194"/>
      <c r="CE28" s="557"/>
      <c r="CF28" s="557"/>
      <c r="CG28" s="557"/>
      <c r="CH28" s="557"/>
      <c r="CI28" s="557"/>
      <c r="CJ28" s="557"/>
      <c r="CK28" s="557"/>
      <c r="CL28" s="557"/>
      <c r="CM28" s="557"/>
      <c r="CN28" s="557"/>
      <c r="CO28" s="557"/>
      <c r="CP28" s="557"/>
      <c r="CQ28" s="557"/>
      <c r="CR28" s="557"/>
      <c r="CS28" s="558"/>
      <c r="CT28" s="440"/>
      <c r="CU28" s="441"/>
      <c r="CV28" s="441"/>
      <c r="CW28" s="441"/>
      <c r="CX28" s="441"/>
      <c r="CY28" s="441"/>
      <c r="CZ28" s="441"/>
      <c r="DA28" s="442"/>
      <c r="DB28" s="440"/>
      <c r="DC28" s="441"/>
      <c r="DD28" s="441"/>
      <c r="DE28" s="441"/>
      <c r="DF28" s="441"/>
      <c r="DG28" s="441"/>
      <c r="DH28" s="441"/>
      <c r="DI28" s="442"/>
    </row>
    <row r="29" spans="1:113" ht="18.75" customHeight="1" x14ac:dyDescent="0.15">
      <c r="A29" s="181"/>
      <c r="B29" s="614"/>
      <c r="C29" s="590"/>
      <c r="D29" s="591"/>
      <c r="E29" s="493" t="s">
        <v>176</v>
      </c>
      <c r="F29" s="473"/>
      <c r="G29" s="473"/>
      <c r="H29" s="473"/>
      <c r="I29" s="473"/>
      <c r="J29" s="473"/>
      <c r="K29" s="474"/>
      <c r="L29" s="494">
        <v>14</v>
      </c>
      <c r="M29" s="495"/>
      <c r="N29" s="495"/>
      <c r="O29" s="495"/>
      <c r="P29" s="537"/>
      <c r="Q29" s="494">
        <v>2300</v>
      </c>
      <c r="R29" s="495"/>
      <c r="S29" s="495"/>
      <c r="T29" s="495"/>
      <c r="U29" s="495"/>
      <c r="V29" s="537"/>
      <c r="W29" s="592"/>
      <c r="X29" s="593"/>
      <c r="Y29" s="594"/>
      <c r="Z29" s="493" t="s">
        <v>177</v>
      </c>
      <c r="AA29" s="473"/>
      <c r="AB29" s="473"/>
      <c r="AC29" s="473"/>
      <c r="AD29" s="473"/>
      <c r="AE29" s="473"/>
      <c r="AF29" s="473"/>
      <c r="AG29" s="474"/>
      <c r="AH29" s="494">
        <v>296</v>
      </c>
      <c r="AI29" s="495"/>
      <c r="AJ29" s="495"/>
      <c r="AK29" s="495"/>
      <c r="AL29" s="537"/>
      <c r="AM29" s="494">
        <v>920886</v>
      </c>
      <c r="AN29" s="495"/>
      <c r="AO29" s="495"/>
      <c r="AP29" s="495"/>
      <c r="AQ29" s="495"/>
      <c r="AR29" s="537"/>
      <c r="AS29" s="494">
        <v>3111</v>
      </c>
      <c r="AT29" s="495"/>
      <c r="AU29" s="495"/>
      <c r="AV29" s="495"/>
      <c r="AW29" s="495"/>
      <c r="AX29" s="496"/>
      <c r="AY29" s="600"/>
      <c r="AZ29" s="601"/>
      <c r="BA29" s="601"/>
      <c r="BB29" s="602"/>
      <c r="BC29" s="477" t="s">
        <v>178</v>
      </c>
      <c r="BD29" s="478"/>
      <c r="BE29" s="478"/>
      <c r="BF29" s="478"/>
      <c r="BG29" s="478"/>
      <c r="BH29" s="478"/>
      <c r="BI29" s="478"/>
      <c r="BJ29" s="478"/>
      <c r="BK29" s="478"/>
      <c r="BL29" s="478"/>
      <c r="BM29" s="479"/>
      <c r="BN29" s="443">
        <v>6118837</v>
      </c>
      <c r="BO29" s="444"/>
      <c r="BP29" s="444"/>
      <c r="BQ29" s="444"/>
      <c r="BR29" s="444"/>
      <c r="BS29" s="444"/>
      <c r="BT29" s="444"/>
      <c r="BU29" s="445"/>
      <c r="BV29" s="443">
        <v>5888120</v>
      </c>
      <c r="BW29" s="444"/>
      <c r="BX29" s="444"/>
      <c r="BY29" s="444"/>
      <c r="BZ29" s="444"/>
      <c r="CA29" s="444"/>
      <c r="CB29" s="444"/>
      <c r="CC29" s="445"/>
      <c r="CD29" s="196"/>
      <c r="CE29" s="557"/>
      <c r="CF29" s="557"/>
      <c r="CG29" s="557"/>
      <c r="CH29" s="557"/>
      <c r="CI29" s="557"/>
      <c r="CJ29" s="557"/>
      <c r="CK29" s="557"/>
      <c r="CL29" s="557"/>
      <c r="CM29" s="557"/>
      <c r="CN29" s="557"/>
      <c r="CO29" s="557"/>
      <c r="CP29" s="557"/>
      <c r="CQ29" s="557"/>
      <c r="CR29" s="557"/>
      <c r="CS29" s="558"/>
      <c r="CT29" s="440"/>
      <c r="CU29" s="441"/>
      <c r="CV29" s="441"/>
      <c r="CW29" s="441"/>
      <c r="CX29" s="441"/>
      <c r="CY29" s="441"/>
      <c r="CZ29" s="441"/>
      <c r="DA29" s="442"/>
      <c r="DB29" s="440"/>
      <c r="DC29" s="441"/>
      <c r="DD29" s="441"/>
      <c r="DE29" s="441"/>
      <c r="DF29" s="441"/>
      <c r="DG29" s="441"/>
      <c r="DH29" s="441"/>
      <c r="DI29" s="442"/>
    </row>
    <row r="30" spans="1:113" ht="18.75" customHeight="1" thickBot="1" x14ac:dyDescent="0.2">
      <c r="A30" s="181"/>
      <c r="B30" s="615"/>
      <c r="C30" s="616"/>
      <c r="D30" s="617"/>
      <c r="E30" s="497"/>
      <c r="F30" s="498"/>
      <c r="G30" s="498"/>
      <c r="H30" s="498"/>
      <c r="I30" s="498"/>
      <c r="J30" s="498"/>
      <c r="K30" s="499"/>
      <c r="L30" s="607"/>
      <c r="M30" s="608"/>
      <c r="N30" s="608"/>
      <c r="O30" s="608"/>
      <c r="P30" s="609"/>
      <c r="Q30" s="607"/>
      <c r="R30" s="608"/>
      <c r="S30" s="608"/>
      <c r="T30" s="608"/>
      <c r="U30" s="608"/>
      <c r="V30" s="609"/>
      <c r="W30" s="610" t="s">
        <v>179</v>
      </c>
      <c r="X30" s="611"/>
      <c r="Y30" s="611"/>
      <c r="Z30" s="611"/>
      <c r="AA30" s="611"/>
      <c r="AB30" s="611"/>
      <c r="AC30" s="611"/>
      <c r="AD30" s="611"/>
      <c r="AE30" s="611"/>
      <c r="AF30" s="611"/>
      <c r="AG30" s="612"/>
      <c r="AH30" s="570">
        <v>97.2</v>
      </c>
      <c r="AI30" s="571"/>
      <c r="AJ30" s="571"/>
      <c r="AK30" s="571"/>
      <c r="AL30" s="571"/>
      <c r="AM30" s="571"/>
      <c r="AN30" s="571"/>
      <c r="AO30" s="571"/>
      <c r="AP30" s="571"/>
      <c r="AQ30" s="571"/>
      <c r="AR30" s="571"/>
      <c r="AS30" s="571"/>
      <c r="AT30" s="571"/>
      <c r="AU30" s="571"/>
      <c r="AV30" s="571"/>
      <c r="AW30" s="571"/>
      <c r="AX30" s="573"/>
      <c r="AY30" s="603"/>
      <c r="AZ30" s="604"/>
      <c r="BA30" s="604"/>
      <c r="BB30" s="605"/>
      <c r="BC30" s="559" t="s">
        <v>48</v>
      </c>
      <c r="BD30" s="560"/>
      <c r="BE30" s="560"/>
      <c r="BF30" s="560"/>
      <c r="BG30" s="560"/>
      <c r="BH30" s="560"/>
      <c r="BI30" s="560"/>
      <c r="BJ30" s="560"/>
      <c r="BK30" s="560"/>
      <c r="BL30" s="560"/>
      <c r="BM30" s="561"/>
      <c r="BN30" s="562">
        <v>4059416</v>
      </c>
      <c r="BO30" s="563"/>
      <c r="BP30" s="563"/>
      <c r="BQ30" s="563"/>
      <c r="BR30" s="563"/>
      <c r="BS30" s="563"/>
      <c r="BT30" s="563"/>
      <c r="BU30" s="564"/>
      <c r="BV30" s="562">
        <v>3840964</v>
      </c>
      <c r="BW30" s="563"/>
      <c r="BX30" s="563"/>
      <c r="BY30" s="563"/>
      <c r="BZ30" s="563"/>
      <c r="CA30" s="563"/>
      <c r="CB30" s="563"/>
      <c r="CC30" s="564"/>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15">
      <c r="A31" s="181"/>
      <c r="B31" s="203"/>
      <c r="DI31" s="204"/>
    </row>
    <row r="32" spans="1:113" ht="13.5" customHeight="1" x14ac:dyDescent="0.15">
      <c r="A32" s="181"/>
      <c r="B32" s="205"/>
      <c r="C32" s="606" t="s">
        <v>180</v>
      </c>
      <c r="D32" s="606"/>
      <c r="E32" s="606"/>
      <c r="F32" s="606"/>
      <c r="G32" s="606"/>
      <c r="H32" s="606"/>
      <c r="I32" s="606"/>
      <c r="J32" s="606"/>
      <c r="K32" s="606"/>
      <c r="L32" s="606"/>
      <c r="M32" s="606"/>
      <c r="N32" s="606"/>
      <c r="O32" s="606"/>
      <c r="P32" s="606"/>
      <c r="Q32" s="606"/>
      <c r="R32" s="606"/>
      <c r="S32" s="606"/>
      <c r="U32" s="447" t="s">
        <v>181</v>
      </c>
      <c r="V32" s="447"/>
      <c r="W32" s="447"/>
      <c r="X32" s="447"/>
      <c r="Y32" s="447"/>
      <c r="Z32" s="447"/>
      <c r="AA32" s="447"/>
      <c r="AB32" s="447"/>
      <c r="AC32" s="447"/>
      <c r="AD32" s="447"/>
      <c r="AE32" s="447"/>
      <c r="AF32" s="447"/>
      <c r="AG32" s="447"/>
      <c r="AH32" s="447"/>
      <c r="AI32" s="447"/>
      <c r="AJ32" s="447"/>
      <c r="AK32" s="447"/>
      <c r="AM32" s="447" t="s">
        <v>182</v>
      </c>
      <c r="AN32" s="447"/>
      <c r="AO32" s="447"/>
      <c r="AP32" s="447"/>
      <c r="AQ32" s="447"/>
      <c r="AR32" s="447"/>
      <c r="AS32" s="447"/>
      <c r="AT32" s="447"/>
      <c r="AU32" s="447"/>
      <c r="AV32" s="447"/>
      <c r="AW32" s="447"/>
      <c r="AX32" s="447"/>
      <c r="AY32" s="447"/>
      <c r="AZ32" s="447"/>
      <c r="BA32" s="447"/>
      <c r="BB32" s="447"/>
      <c r="BC32" s="447"/>
      <c r="BE32" s="447" t="s">
        <v>183</v>
      </c>
      <c r="BF32" s="447"/>
      <c r="BG32" s="447"/>
      <c r="BH32" s="447"/>
      <c r="BI32" s="447"/>
      <c r="BJ32" s="447"/>
      <c r="BK32" s="447"/>
      <c r="BL32" s="447"/>
      <c r="BM32" s="447"/>
      <c r="BN32" s="447"/>
      <c r="BO32" s="447"/>
      <c r="BP32" s="447"/>
      <c r="BQ32" s="447"/>
      <c r="BR32" s="447"/>
      <c r="BS32" s="447"/>
      <c r="BT32" s="447"/>
      <c r="BU32" s="447"/>
      <c r="BW32" s="447" t="s">
        <v>184</v>
      </c>
      <c r="BX32" s="447"/>
      <c r="BY32" s="447"/>
      <c r="BZ32" s="447"/>
      <c r="CA32" s="447"/>
      <c r="CB32" s="447"/>
      <c r="CC32" s="447"/>
      <c r="CD32" s="447"/>
      <c r="CE32" s="447"/>
      <c r="CF32" s="447"/>
      <c r="CG32" s="447"/>
      <c r="CH32" s="447"/>
      <c r="CI32" s="447"/>
      <c r="CJ32" s="447"/>
      <c r="CK32" s="447"/>
      <c r="CL32" s="447"/>
      <c r="CM32" s="447"/>
      <c r="CO32" s="447" t="s">
        <v>185</v>
      </c>
      <c r="CP32" s="447"/>
      <c r="CQ32" s="447"/>
      <c r="CR32" s="447"/>
      <c r="CS32" s="447"/>
      <c r="CT32" s="447"/>
      <c r="CU32" s="447"/>
      <c r="CV32" s="447"/>
      <c r="CW32" s="447"/>
      <c r="CX32" s="447"/>
      <c r="CY32" s="447"/>
      <c r="CZ32" s="447"/>
      <c r="DA32" s="447"/>
      <c r="DB32" s="447"/>
      <c r="DC32" s="447"/>
      <c r="DD32" s="447"/>
      <c r="DE32" s="447"/>
      <c r="DI32" s="204"/>
    </row>
    <row r="33" spans="1:113" ht="13.5" customHeight="1" x14ac:dyDescent="0.15">
      <c r="A33" s="181"/>
      <c r="B33" s="205"/>
      <c r="C33" s="467" t="s">
        <v>186</v>
      </c>
      <c r="D33" s="467"/>
      <c r="E33" s="432" t="s">
        <v>187</v>
      </c>
      <c r="F33" s="432"/>
      <c r="G33" s="432"/>
      <c r="H33" s="432"/>
      <c r="I33" s="432"/>
      <c r="J33" s="432"/>
      <c r="K33" s="432"/>
      <c r="L33" s="432"/>
      <c r="M33" s="432"/>
      <c r="N33" s="432"/>
      <c r="O33" s="432"/>
      <c r="P33" s="432"/>
      <c r="Q33" s="432"/>
      <c r="R33" s="432"/>
      <c r="S33" s="432"/>
      <c r="T33" s="206"/>
      <c r="U33" s="467" t="s">
        <v>186</v>
      </c>
      <c r="V33" s="467"/>
      <c r="W33" s="432" t="s">
        <v>187</v>
      </c>
      <c r="X33" s="432"/>
      <c r="Y33" s="432"/>
      <c r="Z33" s="432"/>
      <c r="AA33" s="432"/>
      <c r="AB33" s="432"/>
      <c r="AC33" s="432"/>
      <c r="AD33" s="432"/>
      <c r="AE33" s="432"/>
      <c r="AF33" s="432"/>
      <c r="AG33" s="432"/>
      <c r="AH33" s="432"/>
      <c r="AI33" s="432"/>
      <c r="AJ33" s="432"/>
      <c r="AK33" s="432"/>
      <c r="AL33" s="206"/>
      <c r="AM33" s="467" t="s">
        <v>186</v>
      </c>
      <c r="AN33" s="467"/>
      <c r="AO33" s="432" t="s">
        <v>187</v>
      </c>
      <c r="AP33" s="432"/>
      <c r="AQ33" s="432"/>
      <c r="AR33" s="432"/>
      <c r="AS33" s="432"/>
      <c r="AT33" s="432"/>
      <c r="AU33" s="432"/>
      <c r="AV33" s="432"/>
      <c r="AW33" s="432"/>
      <c r="AX33" s="432"/>
      <c r="AY33" s="432"/>
      <c r="AZ33" s="432"/>
      <c r="BA33" s="432"/>
      <c r="BB33" s="432"/>
      <c r="BC33" s="432"/>
      <c r="BD33" s="207"/>
      <c r="BE33" s="432" t="s">
        <v>188</v>
      </c>
      <c r="BF33" s="432"/>
      <c r="BG33" s="432" t="s">
        <v>189</v>
      </c>
      <c r="BH33" s="432"/>
      <c r="BI33" s="432"/>
      <c r="BJ33" s="432"/>
      <c r="BK33" s="432"/>
      <c r="BL33" s="432"/>
      <c r="BM33" s="432"/>
      <c r="BN33" s="432"/>
      <c r="BO33" s="432"/>
      <c r="BP33" s="432"/>
      <c r="BQ33" s="432"/>
      <c r="BR33" s="432"/>
      <c r="BS33" s="432"/>
      <c r="BT33" s="432"/>
      <c r="BU33" s="432"/>
      <c r="BV33" s="207"/>
      <c r="BW33" s="467" t="s">
        <v>188</v>
      </c>
      <c r="BX33" s="467"/>
      <c r="BY33" s="432" t="s">
        <v>190</v>
      </c>
      <c r="BZ33" s="432"/>
      <c r="CA33" s="432"/>
      <c r="CB33" s="432"/>
      <c r="CC33" s="432"/>
      <c r="CD33" s="432"/>
      <c r="CE33" s="432"/>
      <c r="CF33" s="432"/>
      <c r="CG33" s="432"/>
      <c r="CH33" s="432"/>
      <c r="CI33" s="432"/>
      <c r="CJ33" s="432"/>
      <c r="CK33" s="432"/>
      <c r="CL33" s="432"/>
      <c r="CM33" s="432"/>
      <c r="CN33" s="206"/>
      <c r="CO33" s="467" t="s">
        <v>186</v>
      </c>
      <c r="CP33" s="467"/>
      <c r="CQ33" s="432" t="s">
        <v>191</v>
      </c>
      <c r="CR33" s="432"/>
      <c r="CS33" s="432"/>
      <c r="CT33" s="432"/>
      <c r="CU33" s="432"/>
      <c r="CV33" s="432"/>
      <c r="CW33" s="432"/>
      <c r="CX33" s="432"/>
      <c r="CY33" s="432"/>
      <c r="CZ33" s="432"/>
      <c r="DA33" s="432"/>
      <c r="DB33" s="432"/>
      <c r="DC33" s="432"/>
      <c r="DD33" s="432"/>
      <c r="DE33" s="432"/>
      <c r="DF33" s="206"/>
      <c r="DG33" s="632" t="s">
        <v>192</v>
      </c>
      <c r="DH33" s="632"/>
      <c r="DI33" s="208"/>
    </row>
    <row r="34" spans="1:113" ht="32.25" customHeight="1" x14ac:dyDescent="0.15">
      <c r="A34" s="181"/>
      <c r="B34" s="205"/>
      <c r="C34" s="633">
        <f>IF(E34="","",1)</f>
        <v>1</v>
      </c>
      <c r="D34" s="633"/>
      <c r="E34" s="634" t="str">
        <f>IF('各会計、関係団体の財政状況及び健全化判断比率'!B7="","",'各会計、関係団体の財政状況及び健全化判断比率'!B7)</f>
        <v>一般会計</v>
      </c>
      <c r="F34" s="634"/>
      <c r="G34" s="634"/>
      <c r="H34" s="634"/>
      <c r="I34" s="634"/>
      <c r="J34" s="634"/>
      <c r="K34" s="634"/>
      <c r="L34" s="634"/>
      <c r="M34" s="634"/>
      <c r="N34" s="634"/>
      <c r="O34" s="634"/>
      <c r="P34" s="634"/>
      <c r="Q34" s="634"/>
      <c r="R34" s="634"/>
      <c r="S34" s="634"/>
      <c r="T34" s="181"/>
      <c r="U34" s="633">
        <f>IF(W34="","",MAX(C34:D43)+1)</f>
        <v>3</v>
      </c>
      <c r="V34" s="633"/>
      <c r="W34" s="634" t="str">
        <f>IF('各会計、関係団体の財政状況及び健全化判断比率'!B28="","",'各会計、関係団体の財政状況及び健全化判断比率'!B28)</f>
        <v>国民健康保険特別会計</v>
      </c>
      <c r="X34" s="634"/>
      <c r="Y34" s="634"/>
      <c r="Z34" s="634"/>
      <c r="AA34" s="634"/>
      <c r="AB34" s="634"/>
      <c r="AC34" s="634"/>
      <c r="AD34" s="634"/>
      <c r="AE34" s="634"/>
      <c r="AF34" s="634"/>
      <c r="AG34" s="634"/>
      <c r="AH34" s="634"/>
      <c r="AI34" s="634"/>
      <c r="AJ34" s="634"/>
      <c r="AK34" s="634"/>
      <c r="AL34" s="181"/>
      <c r="AM34" s="633">
        <f>IF(AO34="","",MAX(C34:D43,U34:V43)+1)</f>
        <v>7</v>
      </c>
      <c r="AN34" s="633"/>
      <c r="AO34" s="634" t="str">
        <f>IF('各会計、関係団体の財政状況及び健全化判断比率'!B32="","",'各会計、関係団体の財政状況及び健全化判断比率'!B32)</f>
        <v>水道事業会計</v>
      </c>
      <c r="AP34" s="634"/>
      <c r="AQ34" s="634"/>
      <c r="AR34" s="634"/>
      <c r="AS34" s="634"/>
      <c r="AT34" s="634"/>
      <c r="AU34" s="634"/>
      <c r="AV34" s="634"/>
      <c r="AW34" s="634"/>
      <c r="AX34" s="634"/>
      <c r="AY34" s="634"/>
      <c r="AZ34" s="634"/>
      <c r="BA34" s="634"/>
      <c r="BB34" s="634"/>
      <c r="BC34" s="634"/>
      <c r="BD34" s="181"/>
      <c r="BE34" s="633" t="str">
        <f>IF(BG34="","",MAX(C34:D43,U34:V43,AM34:AN43)+1)</f>
        <v/>
      </c>
      <c r="BF34" s="633"/>
      <c r="BG34" s="634"/>
      <c r="BH34" s="634"/>
      <c r="BI34" s="634"/>
      <c r="BJ34" s="634"/>
      <c r="BK34" s="634"/>
      <c r="BL34" s="634"/>
      <c r="BM34" s="634"/>
      <c r="BN34" s="634"/>
      <c r="BO34" s="634"/>
      <c r="BP34" s="634"/>
      <c r="BQ34" s="634"/>
      <c r="BR34" s="634"/>
      <c r="BS34" s="634"/>
      <c r="BT34" s="634"/>
      <c r="BU34" s="634"/>
      <c r="BV34" s="181"/>
      <c r="BW34" s="633">
        <f>IF(BY34="","",MAX(C34:D43,U34:V43,AM34:AN43,BE34:BF43)+1)</f>
        <v>8</v>
      </c>
      <c r="BX34" s="633"/>
      <c r="BY34" s="634" t="str">
        <f>IF('各会計、関係団体の財政状況及び健全化判断比率'!B68="","",'各会計、関係団体の財政状況及び健全化判断比率'!B68)</f>
        <v>長崎県病院企業団</v>
      </c>
      <c r="BZ34" s="634"/>
      <c r="CA34" s="634"/>
      <c r="CB34" s="634"/>
      <c r="CC34" s="634"/>
      <c r="CD34" s="634"/>
      <c r="CE34" s="634"/>
      <c r="CF34" s="634"/>
      <c r="CG34" s="634"/>
      <c r="CH34" s="634"/>
      <c r="CI34" s="634"/>
      <c r="CJ34" s="634"/>
      <c r="CK34" s="634"/>
      <c r="CL34" s="634"/>
      <c r="CM34" s="634"/>
      <c r="CN34" s="181"/>
      <c r="CO34" s="633">
        <f>IF(CQ34="","",MAX(C34:D43,U34:V43,AM34:AN43,BE34:BF43,BW34:BX43)+1)</f>
        <v>17</v>
      </c>
      <c r="CP34" s="633"/>
      <c r="CQ34" s="634" t="str">
        <f>IF('各会計、関係団体の財政状況及び健全化判断比率'!BS7="","",'各会計、関係団体の財政状況及び健全化判断比率'!BS7)</f>
        <v>長崎県林業公社</v>
      </c>
      <c r="CR34" s="634"/>
      <c r="CS34" s="634"/>
      <c r="CT34" s="634"/>
      <c r="CU34" s="634"/>
      <c r="CV34" s="634"/>
      <c r="CW34" s="634"/>
      <c r="CX34" s="634"/>
      <c r="CY34" s="634"/>
      <c r="CZ34" s="634"/>
      <c r="DA34" s="634"/>
      <c r="DB34" s="634"/>
      <c r="DC34" s="634"/>
      <c r="DD34" s="634"/>
      <c r="DE34" s="634"/>
      <c r="DG34" s="635" t="str">
        <f>IF('各会計、関係団体の財政状況及び健全化判断比率'!BR7="","",'各会計、関係団体の財政状況及び健全化判断比率'!BR7)</f>
        <v>〇</v>
      </c>
      <c r="DH34" s="635"/>
      <c r="DI34" s="208"/>
    </row>
    <row r="35" spans="1:113" ht="32.25" customHeight="1" x14ac:dyDescent="0.15">
      <c r="A35" s="181"/>
      <c r="B35" s="205"/>
      <c r="C35" s="633">
        <f>IF(E35="","",C34+1)</f>
        <v>2</v>
      </c>
      <c r="D35" s="633"/>
      <c r="E35" s="634" t="str">
        <f>IF('各会計、関係団体の財政状況及び健全化判断比率'!B8="","",'各会計、関係団体の財政状況及び健全化判断比率'!B8)</f>
        <v>診療所特別会計</v>
      </c>
      <c r="F35" s="634"/>
      <c r="G35" s="634"/>
      <c r="H35" s="634"/>
      <c r="I35" s="634"/>
      <c r="J35" s="634"/>
      <c r="K35" s="634"/>
      <c r="L35" s="634"/>
      <c r="M35" s="634"/>
      <c r="N35" s="634"/>
      <c r="O35" s="634"/>
      <c r="P35" s="634"/>
      <c r="Q35" s="634"/>
      <c r="R35" s="634"/>
      <c r="S35" s="634"/>
      <c r="T35" s="181"/>
      <c r="U35" s="633">
        <f>IF(W35="","",U34+1)</f>
        <v>4</v>
      </c>
      <c r="V35" s="633"/>
      <c r="W35" s="634" t="str">
        <f>IF('各会計、関係団体の財政状況及び健全化判断比率'!B29="","",'各会計、関係団体の財政状況及び健全化判断比率'!B29)</f>
        <v>国民健康保険診療所特別会計</v>
      </c>
      <c r="X35" s="634"/>
      <c r="Y35" s="634"/>
      <c r="Z35" s="634"/>
      <c r="AA35" s="634"/>
      <c r="AB35" s="634"/>
      <c r="AC35" s="634"/>
      <c r="AD35" s="634"/>
      <c r="AE35" s="634"/>
      <c r="AF35" s="634"/>
      <c r="AG35" s="634"/>
      <c r="AH35" s="634"/>
      <c r="AI35" s="634"/>
      <c r="AJ35" s="634"/>
      <c r="AK35" s="634"/>
      <c r="AL35" s="181"/>
      <c r="AM35" s="633" t="str">
        <f t="shared" ref="AM35:AM43" si="0">IF(AO35="","",AM34+1)</f>
        <v/>
      </c>
      <c r="AN35" s="633"/>
      <c r="AO35" s="634"/>
      <c r="AP35" s="634"/>
      <c r="AQ35" s="634"/>
      <c r="AR35" s="634"/>
      <c r="AS35" s="634"/>
      <c r="AT35" s="634"/>
      <c r="AU35" s="634"/>
      <c r="AV35" s="634"/>
      <c r="AW35" s="634"/>
      <c r="AX35" s="634"/>
      <c r="AY35" s="634"/>
      <c r="AZ35" s="634"/>
      <c r="BA35" s="634"/>
      <c r="BB35" s="634"/>
      <c r="BC35" s="634"/>
      <c r="BD35" s="181"/>
      <c r="BE35" s="633" t="str">
        <f t="shared" ref="BE35:BE43" si="1">IF(BG35="","",BE34+1)</f>
        <v/>
      </c>
      <c r="BF35" s="633"/>
      <c r="BG35" s="634"/>
      <c r="BH35" s="634"/>
      <c r="BI35" s="634"/>
      <c r="BJ35" s="634"/>
      <c r="BK35" s="634"/>
      <c r="BL35" s="634"/>
      <c r="BM35" s="634"/>
      <c r="BN35" s="634"/>
      <c r="BO35" s="634"/>
      <c r="BP35" s="634"/>
      <c r="BQ35" s="634"/>
      <c r="BR35" s="634"/>
      <c r="BS35" s="634"/>
      <c r="BT35" s="634"/>
      <c r="BU35" s="634"/>
      <c r="BV35" s="181"/>
      <c r="BW35" s="633">
        <f t="shared" ref="BW35:BW43" si="2">IF(BY35="","",BW34+1)</f>
        <v>9</v>
      </c>
      <c r="BX35" s="633"/>
      <c r="BY35" s="634" t="str">
        <f>IF('各会計、関係団体の財政状況及び健全化判断比率'!B69="","",'各会計、関係団体の財政状況及び健全化判断比率'!B69)</f>
        <v>長崎県市町村総合事務組合（一般会計）</v>
      </c>
      <c r="BZ35" s="634"/>
      <c r="CA35" s="634"/>
      <c r="CB35" s="634"/>
      <c r="CC35" s="634"/>
      <c r="CD35" s="634"/>
      <c r="CE35" s="634"/>
      <c r="CF35" s="634"/>
      <c r="CG35" s="634"/>
      <c r="CH35" s="634"/>
      <c r="CI35" s="634"/>
      <c r="CJ35" s="634"/>
      <c r="CK35" s="634"/>
      <c r="CL35" s="634"/>
      <c r="CM35" s="634"/>
      <c r="CN35" s="181"/>
      <c r="CO35" s="633">
        <f t="shared" ref="CO35:CO43" si="3">IF(CQ35="","",CO34+1)</f>
        <v>18</v>
      </c>
      <c r="CP35" s="633"/>
      <c r="CQ35" s="634" t="str">
        <f>IF('各会計、関係団体の財政状況及び健全化判断比率'!BS8="","",'各会計、関係団体の財政状況及び健全化判断比率'!BS8)</f>
        <v>若松中央漁業協同組合</v>
      </c>
      <c r="CR35" s="634"/>
      <c r="CS35" s="634"/>
      <c r="CT35" s="634"/>
      <c r="CU35" s="634"/>
      <c r="CV35" s="634"/>
      <c r="CW35" s="634"/>
      <c r="CX35" s="634"/>
      <c r="CY35" s="634"/>
      <c r="CZ35" s="634"/>
      <c r="DA35" s="634"/>
      <c r="DB35" s="634"/>
      <c r="DC35" s="634"/>
      <c r="DD35" s="634"/>
      <c r="DE35" s="634"/>
      <c r="DG35" s="635" t="str">
        <f>IF('各会計、関係団体の財政状況及び健全化判断比率'!BR8="","",'各会計、関係団体の財政状況及び健全化判断比率'!BR8)</f>
        <v>〇</v>
      </c>
      <c r="DH35" s="635"/>
      <c r="DI35" s="208"/>
    </row>
    <row r="36" spans="1:113" ht="32.25" customHeight="1" x14ac:dyDescent="0.15">
      <c r="A36" s="181"/>
      <c r="B36" s="205"/>
      <c r="C36" s="633" t="str">
        <f>IF(E36="","",C35+1)</f>
        <v/>
      </c>
      <c r="D36" s="633"/>
      <c r="E36" s="634" t="str">
        <f>IF('各会計、関係団体の財政状況及び健全化判断比率'!B9="","",'各会計、関係団体の財政状況及び健全化判断比率'!B9)</f>
        <v/>
      </c>
      <c r="F36" s="634"/>
      <c r="G36" s="634"/>
      <c r="H36" s="634"/>
      <c r="I36" s="634"/>
      <c r="J36" s="634"/>
      <c r="K36" s="634"/>
      <c r="L36" s="634"/>
      <c r="M36" s="634"/>
      <c r="N36" s="634"/>
      <c r="O36" s="634"/>
      <c r="P36" s="634"/>
      <c r="Q36" s="634"/>
      <c r="R36" s="634"/>
      <c r="S36" s="634"/>
      <c r="T36" s="181"/>
      <c r="U36" s="633">
        <f t="shared" ref="U36:U43" si="4">IF(W36="","",U35+1)</f>
        <v>5</v>
      </c>
      <c r="V36" s="633"/>
      <c r="W36" s="634" t="str">
        <f>IF('各会計、関係団体の財政状況及び健全化判断比率'!B30="","",'各会計、関係団体の財政状況及び健全化判断比率'!B30)</f>
        <v>介護保険特別会計</v>
      </c>
      <c r="X36" s="634"/>
      <c r="Y36" s="634"/>
      <c r="Z36" s="634"/>
      <c r="AA36" s="634"/>
      <c r="AB36" s="634"/>
      <c r="AC36" s="634"/>
      <c r="AD36" s="634"/>
      <c r="AE36" s="634"/>
      <c r="AF36" s="634"/>
      <c r="AG36" s="634"/>
      <c r="AH36" s="634"/>
      <c r="AI36" s="634"/>
      <c r="AJ36" s="634"/>
      <c r="AK36" s="634"/>
      <c r="AL36" s="181"/>
      <c r="AM36" s="633" t="str">
        <f t="shared" si="0"/>
        <v/>
      </c>
      <c r="AN36" s="633"/>
      <c r="AO36" s="634"/>
      <c r="AP36" s="634"/>
      <c r="AQ36" s="634"/>
      <c r="AR36" s="634"/>
      <c r="AS36" s="634"/>
      <c r="AT36" s="634"/>
      <c r="AU36" s="634"/>
      <c r="AV36" s="634"/>
      <c r="AW36" s="634"/>
      <c r="AX36" s="634"/>
      <c r="AY36" s="634"/>
      <c r="AZ36" s="634"/>
      <c r="BA36" s="634"/>
      <c r="BB36" s="634"/>
      <c r="BC36" s="634"/>
      <c r="BD36" s="181"/>
      <c r="BE36" s="633" t="str">
        <f t="shared" si="1"/>
        <v/>
      </c>
      <c r="BF36" s="633"/>
      <c r="BG36" s="634"/>
      <c r="BH36" s="634"/>
      <c r="BI36" s="634"/>
      <c r="BJ36" s="634"/>
      <c r="BK36" s="634"/>
      <c r="BL36" s="634"/>
      <c r="BM36" s="634"/>
      <c r="BN36" s="634"/>
      <c r="BO36" s="634"/>
      <c r="BP36" s="634"/>
      <c r="BQ36" s="634"/>
      <c r="BR36" s="634"/>
      <c r="BS36" s="634"/>
      <c r="BT36" s="634"/>
      <c r="BU36" s="634"/>
      <c r="BV36" s="181"/>
      <c r="BW36" s="633">
        <f t="shared" si="2"/>
        <v>10</v>
      </c>
      <c r="BX36" s="633"/>
      <c r="BY36" s="634" t="str">
        <f>IF('各会計、関係団体の財政状況及び健全化判断比率'!B70="","",'各会計、関係団体の財政状況及び健全化判断比率'!B70)</f>
        <v>長崎県市町村総合事務組合（市町村会館管理事業特別会計）</v>
      </c>
      <c r="BZ36" s="634"/>
      <c r="CA36" s="634"/>
      <c r="CB36" s="634"/>
      <c r="CC36" s="634"/>
      <c r="CD36" s="634"/>
      <c r="CE36" s="634"/>
      <c r="CF36" s="634"/>
      <c r="CG36" s="634"/>
      <c r="CH36" s="634"/>
      <c r="CI36" s="634"/>
      <c r="CJ36" s="634"/>
      <c r="CK36" s="634"/>
      <c r="CL36" s="634"/>
      <c r="CM36" s="634"/>
      <c r="CN36" s="181"/>
      <c r="CO36" s="633">
        <f t="shared" si="3"/>
        <v>19</v>
      </c>
      <c r="CP36" s="633"/>
      <c r="CQ36" s="634" t="str">
        <f>IF('各会計、関係団体の財政状況及び健全化判断比率'!BS9="","",'各会計、関係団体の財政状況及び健全化判断比率'!BS9)</f>
        <v>西肥自動車株式会社</v>
      </c>
      <c r="CR36" s="634"/>
      <c r="CS36" s="634"/>
      <c r="CT36" s="634"/>
      <c r="CU36" s="634"/>
      <c r="CV36" s="634"/>
      <c r="CW36" s="634"/>
      <c r="CX36" s="634"/>
      <c r="CY36" s="634"/>
      <c r="CZ36" s="634"/>
      <c r="DA36" s="634"/>
      <c r="DB36" s="634"/>
      <c r="DC36" s="634"/>
      <c r="DD36" s="634"/>
      <c r="DE36" s="634"/>
      <c r="DG36" s="635" t="str">
        <f>IF('各会計、関係団体の財政状況及び健全化判断比率'!BR9="","",'各会計、関係団体の財政状況及び健全化判断比率'!BR9)</f>
        <v>〇</v>
      </c>
      <c r="DH36" s="635"/>
      <c r="DI36" s="208"/>
    </row>
    <row r="37" spans="1:113" ht="32.25" customHeight="1" x14ac:dyDescent="0.15">
      <c r="A37" s="181"/>
      <c r="B37" s="205"/>
      <c r="C37" s="633" t="str">
        <f>IF(E37="","",C36+1)</f>
        <v/>
      </c>
      <c r="D37" s="633"/>
      <c r="E37" s="634" t="str">
        <f>IF('各会計、関係団体の財政状況及び健全化判断比率'!B10="","",'各会計、関係団体の財政状況及び健全化判断比率'!B10)</f>
        <v/>
      </c>
      <c r="F37" s="634"/>
      <c r="G37" s="634"/>
      <c r="H37" s="634"/>
      <c r="I37" s="634"/>
      <c r="J37" s="634"/>
      <c r="K37" s="634"/>
      <c r="L37" s="634"/>
      <c r="M37" s="634"/>
      <c r="N37" s="634"/>
      <c r="O37" s="634"/>
      <c r="P37" s="634"/>
      <c r="Q37" s="634"/>
      <c r="R37" s="634"/>
      <c r="S37" s="634"/>
      <c r="T37" s="181"/>
      <c r="U37" s="633">
        <f t="shared" si="4"/>
        <v>6</v>
      </c>
      <c r="V37" s="633"/>
      <c r="W37" s="634" t="str">
        <f>IF('各会計、関係団体の財政状況及び健全化判断比率'!B31="","",'各会計、関係団体の財政状況及び健全化判断比率'!B31)</f>
        <v>後期高齢者医療特別会計</v>
      </c>
      <c r="X37" s="634"/>
      <c r="Y37" s="634"/>
      <c r="Z37" s="634"/>
      <c r="AA37" s="634"/>
      <c r="AB37" s="634"/>
      <c r="AC37" s="634"/>
      <c r="AD37" s="634"/>
      <c r="AE37" s="634"/>
      <c r="AF37" s="634"/>
      <c r="AG37" s="634"/>
      <c r="AH37" s="634"/>
      <c r="AI37" s="634"/>
      <c r="AJ37" s="634"/>
      <c r="AK37" s="634"/>
      <c r="AL37" s="181"/>
      <c r="AM37" s="633" t="str">
        <f t="shared" si="0"/>
        <v/>
      </c>
      <c r="AN37" s="633"/>
      <c r="AO37" s="634"/>
      <c r="AP37" s="634"/>
      <c r="AQ37" s="634"/>
      <c r="AR37" s="634"/>
      <c r="AS37" s="634"/>
      <c r="AT37" s="634"/>
      <c r="AU37" s="634"/>
      <c r="AV37" s="634"/>
      <c r="AW37" s="634"/>
      <c r="AX37" s="634"/>
      <c r="AY37" s="634"/>
      <c r="AZ37" s="634"/>
      <c r="BA37" s="634"/>
      <c r="BB37" s="634"/>
      <c r="BC37" s="634"/>
      <c r="BD37" s="181"/>
      <c r="BE37" s="633" t="str">
        <f t="shared" si="1"/>
        <v/>
      </c>
      <c r="BF37" s="633"/>
      <c r="BG37" s="634"/>
      <c r="BH37" s="634"/>
      <c r="BI37" s="634"/>
      <c r="BJ37" s="634"/>
      <c r="BK37" s="634"/>
      <c r="BL37" s="634"/>
      <c r="BM37" s="634"/>
      <c r="BN37" s="634"/>
      <c r="BO37" s="634"/>
      <c r="BP37" s="634"/>
      <c r="BQ37" s="634"/>
      <c r="BR37" s="634"/>
      <c r="BS37" s="634"/>
      <c r="BT37" s="634"/>
      <c r="BU37" s="634"/>
      <c r="BV37" s="181"/>
      <c r="BW37" s="633">
        <f t="shared" si="2"/>
        <v>11</v>
      </c>
      <c r="BX37" s="633"/>
      <c r="BY37" s="634" t="str">
        <f>IF('各会計、関係団体の財政状況及び健全化判断比率'!B71="","",'各会計、関係団体の財政状況及び健全化判断比率'!B71)</f>
        <v>長崎県市町村総合事務組合（市町村会館馬町別館管理事業特別会計）</v>
      </c>
      <c r="BZ37" s="634"/>
      <c r="CA37" s="634"/>
      <c r="CB37" s="634"/>
      <c r="CC37" s="634"/>
      <c r="CD37" s="634"/>
      <c r="CE37" s="634"/>
      <c r="CF37" s="634"/>
      <c r="CG37" s="634"/>
      <c r="CH37" s="634"/>
      <c r="CI37" s="634"/>
      <c r="CJ37" s="634"/>
      <c r="CK37" s="634"/>
      <c r="CL37" s="634"/>
      <c r="CM37" s="634"/>
      <c r="CN37" s="181"/>
      <c r="CO37" s="633" t="str">
        <f t="shared" si="3"/>
        <v/>
      </c>
      <c r="CP37" s="633"/>
      <c r="CQ37" s="634" t="str">
        <f>IF('各会計、関係団体の財政状況及び健全化判断比率'!BS10="","",'各会計、関係団体の財政状況及び健全化判断比率'!BS10)</f>
        <v/>
      </c>
      <c r="CR37" s="634"/>
      <c r="CS37" s="634"/>
      <c r="CT37" s="634"/>
      <c r="CU37" s="634"/>
      <c r="CV37" s="634"/>
      <c r="CW37" s="634"/>
      <c r="CX37" s="634"/>
      <c r="CY37" s="634"/>
      <c r="CZ37" s="634"/>
      <c r="DA37" s="634"/>
      <c r="DB37" s="634"/>
      <c r="DC37" s="634"/>
      <c r="DD37" s="634"/>
      <c r="DE37" s="634"/>
      <c r="DG37" s="635" t="str">
        <f>IF('各会計、関係団体の財政状況及び健全化判断比率'!BR10="","",'各会計、関係団体の財政状況及び健全化判断比率'!BR10)</f>
        <v/>
      </c>
      <c r="DH37" s="635"/>
      <c r="DI37" s="208"/>
    </row>
    <row r="38" spans="1:113" ht="32.25" customHeight="1" x14ac:dyDescent="0.15">
      <c r="A38" s="181"/>
      <c r="B38" s="205"/>
      <c r="C38" s="633" t="str">
        <f t="shared" ref="C38:C43" si="5">IF(E38="","",C37+1)</f>
        <v/>
      </c>
      <c r="D38" s="633"/>
      <c r="E38" s="634" t="str">
        <f>IF('各会計、関係団体の財政状況及び健全化判断比率'!B11="","",'各会計、関係団体の財政状況及び健全化判断比率'!B11)</f>
        <v/>
      </c>
      <c r="F38" s="634"/>
      <c r="G38" s="634"/>
      <c r="H38" s="634"/>
      <c r="I38" s="634"/>
      <c r="J38" s="634"/>
      <c r="K38" s="634"/>
      <c r="L38" s="634"/>
      <c r="M38" s="634"/>
      <c r="N38" s="634"/>
      <c r="O38" s="634"/>
      <c r="P38" s="634"/>
      <c r="Q38" s="634"/>
      <c r="R38" s="634"/>
      <c r="S38" s="634"/>
      <c r="T38" s="181"/>
      <c r="U38" s="633" t="str">
        <f t="shared" si="4"/>
        <v/>
      </c>
      <c r="V38" s="633"/>
      <c r="W38" s="634"/>
      <c r="X38" s="634"/>
      <c r="Y38" s="634"/>
      <c r="Z38" s="634"/>
      <c r="AA38" s="634"/>
      <c r="AB38" s="634"/>
      <c r="AC38" s="634"/>
      <c r="AD38" s="634"/>
      <c r="AE38" s="634"/>
      <c r="AF38" s="634"/>
      <c r="AG38" s="634"/>
      <c r="AH38" s="634"/>
      <c r="AI38" s="634"/>
      <c r="AJ38" s="634"/>
      <c r="AK38" s="634"/>
      <c r="AL38" s="181"/>
      <c r="AM38" s="633" t="str">
        <f t="shared" si="0"/>
        <v/>
      </c>
      <c r="AN38" s="633"/>
      <c r="AO38" s="634"/>
      <c r="AP38" s="634"/>
      <c r="AQ38" s="634"/>
      <c r="AR38" s="634"/>
      <c r="AS38" s="634"/>
      <c r="AT38" s="634"/>
      <c r="AU38" s="634"/>
      <c r="AV38" s="634"/>
      <c r="AW38" s="634"/>
      <c r="AX38" s="634"/>
      <c r="AY38" s="634"/>
      <c r="AZ38" s="634"/>
      <c r="BA38" s="634"/>
      <c r="BB38" s="634"/>
      <c r="BC38" s="634"/>
      <c r="BD38" s="181"/>
      <c r="BE38" s="633" t="str">
        <f t="shared" si="1"/>
        <v/>
      </c>
      <c r="BF38" s="633"/>
      <c r="BG38" s="634"/>
      <c r="BH38" s="634"/>
      <c r="BI38" s="634"/>
      <c r="BJ38" s="634"/>
      <c r="BK38" s="634"/>
      <c r="BL38" s="634"/>
      <c r="BM38" s="634"/>
      <c r="BN38" s="634"/>
      <c r="BO38" s="634"/>
      <c r="BP38" s="634"/>
      <c r="BQ38" s="634"/>
      <c r="BR38" s="634"/>
      <c r="BS38" s="634"/>
      <c r="BT38" s="634"/>
      <c r="BU38" s="634"/>
      <c r="BV38" s="181"/>
      <c r="BW38" s="633">
        <f t="shared" si="2"/>
        <v>12</v>
      </c>
      <c r="BX38" s="633"/>
      <c r="BY38" s="634" t="str">
        <f>IF('各会計、関係団体の財政状況及び健全化判断比率'!B72="","",'各会計、関係団体の財政状況及び健全化判断比率'!B72)</f>
        <v>長崎県市町村総合事務組合（公平委員会特別会計）</v>
      </c>
      <c r="BZ38" s="634"/>
      <c r="CA38" s="634"/>
      <c r="CB38" s="634"/>
      <c r="CC38" s="634"/>
      <c r="CD38" s="634"/>
      <c r="CE38" s="634"/>
      <c r="CF38" s="634"/>
      <c r="CG38" s="634"/>
      <c r="CH38" s="634"/>
      <c r="CI38" s="634"/>
      <c r="CJ38" s="634"/>
      <c r="CK38" s="634"/>
      <c r="CL38" s="634"/>
      <c r="CM38" s="634"/>
      <c r="CN38" s="181"/>
      <c r="CO38" s="633" t="str">
        <f t="shared" si="3"/>
        <v/>
      </c>
      <c r="CP38" s="633"/>
      <c r="CQ38" s="634" t="str">
        <f>IF('各会計、関係団体の財政状況及び健全化判断比率'!BS11="","",'各会計、関係団体の財政状況及び健全化判断比率'!BS11)</f>
        <v/>
      </c>
      <c r="CR38" s="634"/>
      <c r="CS38" s="634"/>
      <c r="CT38" s="634"/>
      <c r="CU38" s="634"/>
      <c r="CV38" s="634"/>
      <c r="CW38" s="634"/>
      <c r="CX38" s="634"/>
      <c r="CY38" s="634"/>
      <c r="CZ38" s="634"/>
      <c r="DA38" s="634"/>
      <c r="DB38" s="634"/>
      <c r="DC38" s="634"/>
      <c r="DD38" s="634"/>
      <c r="DE38" s="634"/>
      <c r="DG38" s="635" t="str">
        <f>IF('各会計、関係団体の財政状況及び健全化判断比率'!BR11="","",'各会計、関係団体の財政状況及び健全化判断比率'!BR11)</f>
        <v/>
      </c>
      <c r="DH38" s="635"/>
      <c r="DI38" s="208"/>
    </row>
    <row r="39" spans="1:113" ht="32.25" customHeight="1" x14ac:dyDescent="0.15">
      <c r="A39" s="181"/>
      <c r="B39" s="205"/>
      <c r="C39" s="633" t="str">
        <f t="shared" si="5"/>
        <v/>
      </c>
      <c r="D39" s="633"/>
      <c r="E39" s="634" t="str">
        <f>IF('各会計、関係団体の財政状況及び健全化判断比率'!B12="","",'各会計、関係団体の財政状況及び健全化判断比率'!B12)</f>
        <v/>
      </c>
      <c r="F39" s="634"/>
      <c r="G39" s="634"/>
      <c r="H39" s="634"/>
      <c r="I39" s="634"/>
      <c r="J39" s="634"/>
      <c r="K39" s="634"/>
      <c r="L39" s="634"/>
      <c r="M39" s="634"/>
      <c r="N39" s="634"/>
      <c r="O39" s="634"/>
      <c r="P39" s="634"/>
      <c r="Q39" s="634"/>
      <c r="R39" s="634"/>
      <c r="S39" s="634"/>
      <c r="T39" s="181"/>
      <c r="U39" s="633" t="str">
        <f t="shared" si="4"/>
        <v/>
      </c>
      <c r="V39" s="633"/>
      <c r="W39" s="634"/>
      <c r="X39" s="634"/>
      <c r="Y39" s="634"/>
      <c r="Z39" s="634"/>
      <c r="AA39" s="634"/>
      <c r="AB39" s="634"/>
      <c r="AC39" s="634"/>
      <c r="AD39" s="634"/>
      <c r="AE39" s="634"/>
      <c r="AF39" s="634"/>
      <c r="AG39" s="634"/>
      <c r="AH39" s="634"/>
      <c r="AI39" s="634"/>
      <c r="AJ39" s="634"/>
      <c r="AK39" s="634"/>
      <c r="AL39" s="181"/>
      <c r="AM39" s="633" t="str">
        <f t="shared" si="0"/>
        <v/>
      </c>
      <c r="AN39" s="633"/>
      <c r="AO39" s="634"/>
      <c r="AP39" s="634"/>
      <c r="AQ39" s="634"/>
      <c r="AR39" s="634"/>
      <c r="AS39" s="634"/>
      <c r="AT39" s="634"/>
      <c r="AU39" s="634"/>
      <c r="AV39" s="634"/>
      <c r="AW39" s="634"/>
      <c r="AX39" s="634"/>
      <c r="AY39" s="634"/>
      <c r="AZ39" s="634"/>
      <c r="BA39" s="634"/>
      <c r="BB39" s="634"/>
      <c r="BC39" s="634"/>
      <c r="BD39" s="181"/>
      <c r="BE39" s="633" t="str">
        <f t="shared" si="1"/>
        <v/>
      </c>
      <c r="BF39" s="633"/>
      <c r="BG39" s="634"/>
      <c r="BH39" s="634"/>
      <c r="BI39" s="634"/>
      <c r="BJ39" s="634"/>
      <c r="BK39" s="634"/>
      <c r="BL39" s="634"/>
      <c r="BM39" s="634"/>
      <c r="BN39" s="634"/>
      <c r="BO39" s="634"/>
      <c r="BP39" s="634"/>
      <c r="BQ39" s="634"/>
      <c r="BR39" s="634"/>
      <c r="BS39" s="634"/>
      <c r="BT39" s="634"/>
      <c r="BU39" s="634"/>
      <c r="BV39" s="181"/>
      <c r="BW39" s="633">
        <f t="shared" si="2"/>
        <v>13</v>
      </c>
      <c r="BX39" s="633"/>
      <c r="BY39" s="634" t="str">
        <f>IF('各会計、関係団体の財政状況及び健全化判断比率'!B73="","",'各会計、関係団体の財政状況及び健全化判断比率'!B73)</f>
        <v>長崎県市町村総合事務組合（行政不服審査会事業特別会計）</v>
      </c>
      <c r="BZ39" s="634"/>
      <c r="CA39" s="634"/>
      <c r="CB39" s="634"/>
      <c r="CC39" s="634"/>
      <c r="CD39" s="634"/>
      <c r="CE39" s="634"/>
      <c r="CF39" s="634"/>
      <c r="CG39" s="634"/>
      <c r="CH39" s="634"/>
      <c r="CI39" s="634"/>
      <c r="CJ39" s="634"/>
      <c r="CK39" s="634"/>
      <c r="CL39" s="634"/>
      <c r="CM39" s="634"/>
      <c r="CN39" s="181"/>
      <c r="CO39" s="633" t="str">
        <f t="shared" si="3"/>
        <v/>
      </c>
      <c r="CP39" s="633"/>
      <c r="CQ39" s="634" t="str">
        <f>IF('各会計、関係団体の財政状況及び健全化判断比率'!BS12="","",'各会計、関係団体の財政状況及び健全化判断比率'!BS12)</f>
        <v/>
      </c>
      <c r="CR39" s="634"/>
      <c r="CS39" s="634"/>
      <c r="CT39" s="634"/>
      <c r="CU39" s="634"/>
      <c r="CV39" s="634"/>
      <c r="CW39" s="634"/>
      <c r="CX39" s="634"/>
      <c r="CY39" s="634"/>
      <c r="CZ39" s="634"/>
      <c r="DA39" s="634"/>
      <c r="DB39" s="634"/>
      <c r="DC39" s="634"/>
      <c r="DD39" s="634"/>
      <c r="DE39" s="634"/>
      <c r="DG39" s="635" t="str">
        <f>IF('各会計、関係団体の財政状況及び健全化判断比率'!BR12="","",'各会計、関係団体の財政状況及び健全化判断比率'!BR12)</f>
        <v/>
      </c>
      <c r="DH39" s="635"/>
      <c r="DI39" s="208"/>
    </row>
    <row r="40" spans="1:113" ht="32.25" customHeight="1" x14ac:dyDescent="0.15">
      <c r="A40" s="181"/>
      <c r="B40" s="205"/>
      <c r="C40" s="633" t="str">
        <f t="shared" si="5"/>
        <v/>
      </c>
      <c r="D40" s="633"/>
      <c r="E40" s="634" t="str">
        <f>IF('各会計、関係団体の財政状況及び健全化判断比率'!B13="","",'各会計、関係団体の財政状況及び健全化判断比率'!B13)</f>
        <v/>
      </c>
      <c r="F40" s="634"/>
      <c r="G40" s="634"/>
      <c r="H40" s="634"/>
      <c r="I40" s="634"/>
      <c r="J40" s="634"/>
      <c r="K40" s="634"/>
      <c r="L40" s="634"/>
      <c r="M40" s="634"/>
      <c r="N40" s="634"/>
      <c r="O40" s="634"/>
      <c r="P40" s="634"/>
      <c r="Q40" s="634"/>
      <c r="R40" s="634"/>
      <c r="S40" s="634"/>
      <c r="T40" s="181"/>
      <c r="U40" s="633" t="str">
        <f t="shared" si="4"/>
        <v/>
      </c>
      <c r="V40" s="633"/>
      <c r="W40" s="634"/>
      <c r="X40" s="634"/>
      <c r="Y40" s="634"/>
      <c r="Z40" s="634"/>
      <c r="AA40" s="634"/>
      <c r="AB40" s="634"/>
      <c r="AC40" s="634"/>
      <c r="AD40" s="634"/>
      <c r="AE40" s="634"/>
      <c r="AF40" s="634"/>
      <c r="AG40" s="634"/>
      <c r="AH40" s="634"/>
      <c r="AI40" s="634"/>
      <c r="AJ40" s="634"/>
      <c r="AK40" s="634"/>
      <c r="AL40" s="181"/>
      <c r="AM40" s="633" t="str">
        <f t="shared" si="0"/>
        <v/>
      </c>
      <c r="AN40" s="633"/>
      <c r="AO40" s="634"/>
      <c r="AP40" s="634"/>
      <c r="AQ40" s="634"/>
      <c r="AR40" s="634"/>
      <c r="AS40" s="634"/>
      <c r="AT40" s="634"/>
      <c r="AU40" s="634"/>
      <c r="AV40" s="634"/>
      <c r="AW40" s="634"/>
      <c r="AX40" s="634"/>
      <c r="AY40" s="634"/>
      <c r="AZ40" s="634"/>
      <c r="BA40" s="634"/>
      <c r="BB40" s="634"/>
      <c r="BC40" s="634"/>
      <c r="BD40" s="181"/>
      <c r="BE40" s="633" t="str">
        <f t="shared" si="1"/>
        <v/>
      </c>
      <c r="BF40" s="633"/>
      <c r="BG40" s="634"/>
      <c r="BH40" s="634"/>
      <c r="BI40" s="634"/>
      <c r="BJ40" s="634"/>
      <c r="BK40" s="634"/>
      <c r="BL40" s="634"/>
      <c r="BM40" s="634"/>
      <c r="BN40" s="634"/>
      <c r="BO40" s="634"/>
      <c r="BP40" s="634"/>
      <c r="BQ40" s="634"/>
      <c r="BR40" s="634"/>
      <c r="BS40" s="634"/>
      <c r="BT40" s="634"/>
      <c r="BU40" s="634"/>
      <c r="BV40" s="181"/>
      <c r="BW40" s="633">
        <f t="shared" si="2"/>
        <v>14</v>
      </c>
      <c r="BX40" s="633"/>
      <c r="BY40" s="634" t="str">
        <f>IF('各会計、関係団体の財政状況及び健全化判断比率'!B74="","",'各会計、関係団体の財政状況及び健全化判断比率'!B74)</f>
        <v>長崎県市町村総合事務組合（交通災害共済事務組合）</v>
      </c>
      <c r="BZ40" s="634"/>
      <c r="CA40" s="634"/>
      <c r="CB40" s="634"/>
      <c r="CC40" s="634"/>
      <c r="CD40" s="634"/>
      <c r="CE40" s="634"/>
      <c r="CF40" s="634"/>
      <c r="CG40" s="634"/>
      <c r="CH40" s="634"/>
      <c r="CI40" s="634"/>
      <c r="CJ40" s="634"/>
      <c r="CK40" s="634"/>
      <c r="CL40" s="634"/>
      <c r="CM40" s="634"/>
      <c r="CN40" s="181"/>
      <c r="CO40" s="633" t="str">
        <f t="shared" si="3"/>
        <v/>
      </c>
      <c r="CP40" s="633"/>
      <c r="CQ40" s="634" t="str">
        <f>IF('各会計、関係団体の財政状況及び健全化判断比率'!BS13="","",'各会計、関係団体の財政状況及び健全化判断比率'!BS13)</f>
        <v/>
      </c>
      <c r="CR40" s="634"/>
      <c r="CS40" s="634"/>
      <c r="CT40" s="634"/>
      <c r="CU40" s="634"/>
      <c r="CV40" s="634"/>
      <c r="CW40" s="634"/>
      <c r="CX40" s="634"/>
      <c r="CY40" s="634"/>
      <c r="CZ40" s="634"/>
      <c r="DA40" s="634"/>
      <c r="DB40" s="634"/>
      <c r="DC40" s="634"/>
      <c r="DD40" s="634"/>
      <c r="DE40" s="634"/>
      <c r="DG40" s="635" t="str">
        <f>IF('各会計、関係団体の財政状況及び健全化判断比率'!BR13="","",'各会計、関係団体の財政状況及び健全化判断比率'!BR13)</f>
        <v/>
      </c>
      <c r="DH40" s="635"/>
      <c r="DI40" s="208"/>
    </row>
    <row r="41" spans="1:113" ht="32.25" customHeight="1" x14ac:dyDescent="0.15">
      <c r="A41" s="181"/>
      <c r="B41" s="205"/>
      <c r="C41" s="633" t="str">
        <f t="shared" si="5"/>
        <v/>
      </c>
      <c r="D41" s="633"/>
      <c r="E41" s="634" t="str">
        <f>IF('各会計、関係団体の財政状況及び健全化判断比率'!B14="","",'各会計、関係団体の財政状況及び健全化判断比率'!B14)</f>
        <v/>
      </c>
      <c r="F41" s="634"/>
      <c r="G41" s="634"/>
      <c r="H41" s="634"/>
      <c r="I41" s="634"/>
      <c r="J41" s="634"/>
      <c r="K41" s="634"/>
      <c r="L41" s="634"/>
      <c r="M41" s="634"/>
      <c r="N41" s="634"/>
      <c r="O41" s="634"/>
      <c r="P41" s="634"/>
      <c r="Q41" s="634"/>
      <c r="R41" s="634"/>
      <c r="S41" s="634"/>
      <c r="T41" s="181"/>
      <c r="U41" s="633" t="str">
        <f t="shared" si="4"/>
        <v/>
      </c>
      <c r="V41" s="633"/>
      <c r="W41" s="634"/>
      <c r="X41" s="634"/>
      <c r="Y41" s="634"/>
      <c r="Z41" s="634"/>
      <c r="AA41" s="634"/>
      <c r="AB41" s="634"/>
      <c r="AC41" s="634"/>
      <c r="AD41" s="634"/>
      <c r="AE41" s="634"/>
      <c r="AF41" s="634"/>
      <c r="AG41" s="634"/>
      <c r="AH41" s="634"/>
      <c r="AI41" s="634"/>
      <c r="AJ41" s="634"/>
      <c r="AK41" s="634"/>
      <c r="AL41" s="181"/>
      <c r="AM41" s="633" t="str">
        <f t="shared" si="0"/>
        <v/>
      </c>
      <c r="AN41" s="633"/>
      <c r="AO41" s="634"/>
      <c r="AP41" s="634"/>
      <c r="AQ41" s="634"/>
      <c r="AR41" s="634"/>
      <c r="AS41" s="634"/>
      <c r="AT41" s="634"/>
      <c r="AU41" s="634"/>
      <c r="AV41" s="634"/>
      <c r="AW41" s="634"/>
      <c r="AX41" s="634"/>
      <c r="AY41" s="634"/>
      <c r="AZ41" s="634"/>
      <c r="BA41" s="634"/>
      <c r="BB41" s="634"/>
      <c r="BC41" s="634"/>
      <c r="BD41" s="181"/>
      <c r="BE41" s="633" t="str">
        <f t="shared" si="1"/>
        <v/>
      </c>
      <c r="BF41" s="633"/>
      <c r="BG41" s="634"/>
      <c r="BH41" s="634"/>
      <c r="BI41" s="634"/>
      <c r="BJ41" s="634"/>
      <c r="BK41" s="634"/>
      <c r="BL41" s="634"/>
      <c r="BM41" s="634"/>
      <c r="BN41" s="634"/>
      <c r="BO41" s="634"/>
      <c r="BP41" s="634"/>
      <c r="BQ41" s="634"/>
      <c r="BR41" s="634"/>
      <c r="BS41" s="634"/>
      <c r="BT41" s="634"/>
      <c r="BU41" s="634"/>
      <c r="BV41" s="181"/>
      <c r="BW41" s="633">
        <f t="shared" si="2"/>
        <v>15</v>
      </c>
      <c r="BX41" s="633"/>
      <c r="BY41" s="634" t="str">
        <f>IF('各会計、関係団体の財政状況及び健全化判断比率'!B75="","",'各会計、関係団体の財政状況及び健全化判断比率'!B75)</f>
        <v>長崎県後期高齢者医療広域連合（普通会計）</v>
      </c>
      <c r="BZ41" s="634"/>
      <c r="CA41" s="634"/>
      <c r="CB41" s="634"/>
      <c r="CC41" s="634"/>
      <c r="CD41" s="634"/>
      <c r="CE41" s="634"/>
      <c r="CF41" s="634"/>
      <c r="CG41" s="634"/>
      <c r="CH41" s="634"/>
      <c r="CI41" s="634"/>
      <c r="CJ41" s="634"/>
      <c r="CK41" s="634"/>
      <c r="CL41" s="634"/>
      <c r="CM41" s="634"/>
      <c r="CN41" s="181"/>
      <c r="CO41" s="633" t="str">
        <f t="shared" si="3"/>
        <v/>
      </c>
      <c r="CP41" s="633"/>
      <c r="CQ41" s="634" t="str">
        <f>IF('各会計、関係団体の財政状況及び健全化判断比率'!BS14="","",'各会計、関係団体の財政状況及び健全化判断比率'!BS14)</f>
        <v/>
      </c>
      <c r="CR41" s="634"/>
      <c r="CS41" s="634"/>
      <c r="CT41" s="634"/>
      <c r="CU41" s="634"/>
      <c r="CV41" s="634"/>
      <c r="CW41" s="634"/>
      <c r="CX41" s="634"/>
      <c r="CY41" s="634"/>
      <c r="CZ41" s="634"/>
      <c r="DA41" s="634"/>
      <c r="DB41" s="634"/>
      <c r="DC41" s="634"/>
      <c r="DD41" s="634"/>
      <c r="DE41" s="634"/>
      <c r="DG41" s="635" t="str">
        <f>IF('各会計、関係団体の財政状況及び健全化判断比率'!BR14="","",'各会計、関係団体の財政状況及び健全化判断比率'!BR14)</f>
        <v/>
      </c>
      <c r="DH41" s="635"/>
      <c r="DI41" s="208"/>
    </row>
    <row r="42" spans="1:113" ht="32.25" customHeight="1" x14ac:dyDescent="0.15">
      <c r="B42" s="205"/>
      <c r="C42" s="633" t="str">
        <f t="shared" si="5"/>
        <v/>
      </c>
      <c r="D42" s="633"/>
      <c r="E42" s="634" t="str">
        <f>IF('各会計、関係団体の財政状況及び健全化判断比率'!B15="","",'各会計、関係団体の財政状況及び健全化判断比率'!B15)</f>
        <v/>
      </c>
      <c r="F42" s="634"/>
      <c r="G42" s="634"/>
      <c r="H42" s="634"/>
      <c r="I42" s="634"/>
      <c r="J42" s="634"/>
      <c r="K42" s="634"/>
      <c r="L42" s="634"/>
      <c r="M42" s="634"/>
      <c r="N42" s="634"/>
      <c r="O42" s="634"/>
      <c r="P42" s="634"/>
      <c r="Q42" s="634"/>
      <c r="R42" s="634"/>
      <c r="S42" s="634"/>
      <c r="T42" s="181"/>
      <c r="U42" s="633" t="str">
        <f t="shared" si="4"/>
        <v/>
      </c>
      <c r="V42" s="633"/>
      <c r="W42" s="634"/>
      <c r="X42" s="634"/>
      <c r="Y42" s="634"/>
      <c r="Z42" s="634"/>
      <c r="AA42" s="634"/>
      <c r="AB42" s="634"/>
      <c r="AC42" s="634"/>
      <c r="AD42" s="634"/>
      <c r="AE42" s="634"/>
      <c r="AF42" s="634"/>
      <c r="AG42" s="634"/>
      <c r="AH42" s="634"/>
      <c r="AI42" s="634"/>
      <c r="AJ42" s="634"/>
      <c r="AK42" s="634"/>
      <c r="AL42" s="181"/>
      <c r="AM42" s="633" t="str">
        <f t="shared" si="0"/>
        <v/>
      </c>
      <c r="AN42" s="633"/>
      <c r="AO42" s="634"/>
      <c r="AP42" s="634"/>
      <c r="AQ42" s="634"/>
      <c r="AR42" s="634"/>
      <c r="AS42" s="634"/>
      <c r="AT42" s="634"/>
      <c r="AU42" s="634"/>
      <c r="AV42" s="634"/>
      <c r="AW42" s="634"/>
      <c r="AX42" s="634"/>
      <c r="AY42" s="634"/>
      <c r="AZ42" s="634"/>
      <c r="BA42" s="634"/>
      <c r="BB42" s="634"/>
      <c r="BC42" s="634"/>
      <c r="BD42" s="181"/>
      <c r="BE42" s="633" t="str">
        <f t="shared" si="1"/>
        <v/>
      </c>
      <c r="BF42" s="633"/>
      <c r="BG42" s="634"/>
      <c r="BH42" s="634"/>
      <c r="BI42" s="634"/>
      <c r="BJ42" s="634"/>
      <c r="BK42" s="634"/>
      <c r="BL42" s="634"/>
      <c r="BM42" s="634"/>
      <c r="BN42" s="634"/>
      <c r="BO42" s="634"/>
      <c r="BP42" s="634"/>
      <c r="BQ42" s="634"/>
      <c r="BR42" s="634"/>
      <c r="BS42" s="634"/>
      <c r="BT42" s="634"/>
      <c r="BU42" s="634"/>
      <c r="BV42" s="181"/>
      <c r="BW42" s="633">
        <f t="shared" si="2"/>
        <v>16</v>
      </c>
      <c r="BX42" s="633"/>
      <c r="BY42" s="634" t="str">
        <f>IF('各会計、関係団体の財政状況及び健全化判断比率'!B76="","",'各会計、関係団体の財政状況及び健全化判断比率'!B76)</f>
        <v>長崎県後期高齢者阿医療広域連合（後期高齢者医療事業会計）</v>
      </c>
      <c r="BZ42" s="634"/>
      <c r="CA42" s="634"/>
      <c r="CB42" s="634"/>
      <c r="CC42" s="634"/>
      <c r="CD42" s="634"/>
      <c r="CE42" s="634"/>
      <c r="CF42" s="634"/>
      <c r="CG42" s="634"/>
      <c r="CH42" s="634"/>
      <c r="CI42" s="634"/>
      <c r="CJ42" s="634"/>
      <c r="CK42" s="634"/>
      <c r="CL42" s="634"/>
      <c r="CM42" s="634"/>
      <c r="CN42" s="181"/>
      <c r="CO42" s="633" t="str">
        <f t="shared" si="3"/>
        <v/>
      </c>
      <c r="CP42" s="633"/>
      <c r="CQ42" s="634" t="str">
        <f>IF('各会計、関係団体の財政状況及び健全化判断比率'!BS15="","",'各会計、関係団体の財政状況及び健全化判断比率'!BS15)</f>
        <v/>
      </c>
      <c r="CR42" s="634"/>
      <c r="CS42" s="634"/>
      <c r="CT42" s="634"/>
      <c r="CU42" s="634"/>
      <c r="CV42" s="634"/>
      <c r="CW42" s="634"/>
      <c r="CX42" s="634"/>
      <c r="CY42" s="634"/>
      <c r="CZ42" s="634"/>
      <c r="DA42" s="634"/>
      <c r="DB42" s="634"/>
      <c r="DC42" s="634"/>
      <c r="DD42" s="634"/>
      <c r="DE42" s="634"/>
      <c r="DG42" s="635" t="str">
        <f>IF('各会計、関係団体の財政状況及び健全化判断比率'!BR15="","",'各会計、関係団体の財政状況及び健全化判断比率'!BR15)</f>
        <v/>
      </c>
      <c r="DH42" s="635"/>
      <c r="DI42" s="208"/>
    </row>
    <row r="43" spans="1:113" ht="32.25" customHeight="1" x14ac:dyDescent="0.15">
      <c r="B43" s="205"/>
      <c r="C43" s="633" t="str">
        <f t="shared" si="5"/>
        <v/>
      </c>
      <c r="D43" s="633"/>
      <c r="E43" s="634" t="str">
        <f>IF('各会計、関係団体の財政状況及び健全化判断比率'!B16="","",'各会計、関係団体の財政状況及び健全化判断比率'!B16)</f>
        <v/>
      </c>
      <c r="F43" s="634"/>
      <c r="G43" s="634"/>
      <c r="H43" s="634"/>
      <c r="I43" s="634"/>
      <c r="J43" s="634"/>
      <c r="K43" s="634"/>
      <c r="L43" s="634"/>
      <c r="M43" s="634"/>
      <c r="N43" s="634"/>
      <c r="O43" s="634"/>
      <c r="P43" s="634"/>
      <c r="Q43" s="634"/>
      <c r="R43" s="634"/>
      <c r="S43" s="634"/>
      <c r="T43" s="181"/>
      <c r="U43" s="633" t="str">
        <f t="shared" si="4"/>
        <v/>
      </c>
      <c r="V43" s="633"/>
      <c r="W43" s="634"/>
      <c r="X43" s="634"/>
      <c r="Y43" s="634"/>
      <c r="Z43" s="634"/>
      <c r="AA43" s="634"/>
      <c r="AB43" s="634"/>
      <c r="AC43" s="634"/>
      <c r="AD43" s="634"/>
      <c r="AE43" s="634"/>
      <c r="AF43" s="634"/>
      <c r="AG43" s="634"/>
      <c r="AH43" s="634"/>
      <c r="AI43" s="634"/>
      <c r="AJ43" s="634"/>
      <c r="AK43" s="634"/>
      <c r="AL43" s="181"/>
      <c r="AM43" s="633" t="str">
        <f t="shared" si="0"/>
        <v/>
      </c>
      <c r="AN43" s="633"/>
      <c r="AO43" s="634"/>
      <c r="AP43" s="634"/>
      <c r="AQ43" s="634"/>
      <c r="AR43" s="634"/>
      <c r="AS43" s="634"/>
      <c r="AT43" s="634"/>
      <c r="AU43" s="634"/>
      <c r="AV43" s="634"/>
      <c r="AW43" s="634"/>
      <c r="AX43" s="634"/>
      <c r="AY43" s="634"/>
      <c r="AZ43" s="634"/>
      <c r="BA43" s="634"/>
      <c r="BB43" s="634"/>
      <c r="BC43" s="634"/>
      <c r="BD43" s="181"/>
      <c r="BE43" s="633" t="str">
        <f t="shared" si="1"/>
        <v/>
      </c>
      <c r="BF43" s="633"/>
      <c r="BG43" s="634"/>
      <c r="BH43" s="634"/>
      <c r="BI43" s="634"/>
      <c r="BJ43" s="634"/>
      <c r="BK43" s="634"/>
      <c r="BL43" s="634"/>
      <c r="BM43" s="634"/>
      <c r="BN43" s="634"/>
      <c r="BO43" s="634"/>
      <c r="BP43" s="634"/>
      <c r="BQ43" s="634"/>
      <c r="BR43" s="634"/>
      <c r="BS43" s="634"/>
      <c r="BT43" s="634"/>
      <c r="BU43" s="634"/>
      <c r="BV43" s="181"/>
      <c r="BW43" s="633" t="str">
        <f t="shared" si="2"/>
        <v/>
      </c>
      <c r="BX43" s="633"/>
      <c r="BY43" s="634" t="str">
        <f>IF('各会計、関係団体の財政状況及び健全化判断比率'!B77="","",'各会計、関係団体の財政状況及び健全化判断比率'!B77)</f>
        <v/>
      </c>
      <c r="BZ43" s="634"/>
      <c r="CA43" s="634"/>
      <c r="CB43" s="634"/>
      <c r="CC43" s="634"/>
      <c r="CD43" s="634"/>
      <c r="CE43" s="634"/>
      <c r="CF43" s="634"/>
      <c r="CG43" s="634"/>
      <c r="CH43" s="634"/>
      <c r="CI43" s="634"/>
      <c r="CJ43" s="634"/>
      <c r="CK43" s="634"/>
      <c r="CL43" s="634"/>
      <c r="CM43" s="634"/>
      <c r="CN43" s="181"/>
      <c r="CO43" s="633" t="str">
        <f t="shared" si="3"/>
        <v/>
      </c>
      <c r="CP43" s="633"/>
      <c r="CQ43" s="634" t="str">
        <f>IF('各会計、関係団体の財政状況及び健全化判断比率'!BS16="","",'各会計、関係団体の財政状況及び健全化判断比率'!BS16)</f>
        <v/>
      </c>
      <c r="CR43" s="634"/>
      <c r="CS43" s="634"/>
      <c r="CT43" s="634"/>
      <c r="CU43" s="634"/>
      <c r="CV43" s="634"/>
      <c r="CW43" s="634"/>
      <c r="CX43" s="634"/>
      <c r="CY43" s="634"/>
      <c r="CZ43" s="634"/>
      <c r="DA43" s="634"/>
      <c r="DB43" s="634"/>
      <c r="DC43" s="634"/>
      <c r="DD43" s="634"/>
      <c r="DE43" s="634"/>
      <c r="DG43" s="635" t="str">
        <f>IF('各会計、関係団体の財政状況及び健全化判断比率'!BR16="","",'各会計、関係団体の財政状況及び健全化判断比率'!BR16)</f>
        <v/>
      </c>
      <c r="DH43" s="635"/>
      <c r="DI43" s="208"/>
    </row>
    <row r="44" spans="1:113" ht="13.5" customHeight="1" thickBot="1" x14ac:dyDescent="0.2">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15"/>
    <row r="46" spans="1:113" x14ac:dyDescent="0.15">
      <c r="B46" s="180" t="s">
        <v>193</v>
      </c>
      <c r="E46" s="636" t="s">
        <v>194</v>
      </c>
      <c r="F46" s="636"/>
      <c r="G46" s="636"/>
      <c r="H46" s="636"/>
      <c r="I46" s="636"/>
      <c r="J46" s="636"/>
      <c r="K46" s="636"/>
      <c r="L46" s="636"/>
      <c r="M46" s="636"/>
      <c r="N46" s="636"/>
      <c r="O46" s="636"/>
      <c r="P46" s="636"/>
      <c r="Q46" s="636"/>
      <c r="R46" s="636"/>
      <c r="S46" s="636"/>
      <c r="T46" s="636"/>
      <c r="U46" s="636"/>
      <c r="V46" s="636"/>
      <c r="W46" s="636"/>
      <c r="X46" s="636"/>
      <c r="Y46" s="636"/>
      <c r="Z46" s="636"/>
      <c r="AA46" s="636"/>
      <c r="AB46" s="636"/>
      <c r="AC46" s="636"/>
      <c r="AD46" s="636"/>
      <c r="AE46" s="636"/>
      <c r="AF46" s="636"/>
      <c r="AG46" s="636"/>
      <c r="AH46" s="636"/>
      <c r="AI46" s="636"/>
      <c r="AJ46" s="636"/>
      <c r="AK46" s="636"/>
      <c r="AL46" s="636"/>
      <c r="AM46" s="636"/>
      <c r="AN46" s="636"/>
      <c r="AO46" s="636"/>
      <c r="AP46" s="636"/>
      <c r="AQ46" s="636"/>
      <c r="AR46" s="636"/>
      <c r="AS46" s="636"/>
      <c r="AT46" s="636"/>
      <c r="AU46" s="636"/>
      <c r="AV46" s="636"/>
      <c r="AW46" s="636"/>
      <c r="AX46" s="636"/>
      <c r="AY46" s="636"/>
      <c r="AZ46" s="636"/>
      <c r="BA46" s="636"/>
      <c r="BB46" s="636"/>
      <c r="BC46" s="636"/>
      <c r="BD46" s="636"/>
      <c r="BE46" s="636"/>
      <c r="BF46" s="636"/>
      <c r="BG46" s="636"/>
      <c r="BH46" s="636"/>
      <c r="BI46" s="636"/>
      <c r="BJ46" s="636"/>
      <c r="BK46" s="636"/>
      <c r="BL46" s="636"/>
      <c r="BM46" s="636"/>
      <c r="BN46" s="636"/>
      <c r="BO46" s="636"/>
      <c r="BP46" s="636"/>
      <c r="BQ46" s="636"/>
      <c r="BR46" s="636"/>
      <c r="BS46" s="636"/>
      <c r="BT46" s="636"/>
      <c r="BU46" s="636"/>
      <c r="BV46" s="636"/>
      <c r="BW46" s="636"/>
      <c r="BX46" s="636"/>
      <c r="BY46" s="636"/>
      <c r="BZ46" s="636"/>
      <c r="CA46" s="636"/>
      <c r="CB46" s="636"/>
      <c r="CC46" s="636"/>
      <c r="CD46" s="636"/>
      <c r="CE46" s="636"/>
      <c r="CF46" s="636"/>
      <c r="CG46" s="636"/>
      <c r="CH46" s="636"/>
      <c r="CI46" s="636"/>
      <c r="CJ46" s="636"/>
      <c r="CK46" s="636"/>
      <c r="CL46" s="636"/>
      <c r="CM46" s="636"/>
      <c r="CN46" s="636"/>
      <c r="CO46" s="636"/>
      <c r="CP46" s="636"/>
      <c r="CQ46" s="636"/>
      <c r="CR46" s="636"/>
      <c r="CS46" s="636"/>
      <c r="CT46" s="636"/>
      <c r="CU46" s="636"/>
      <c r="CV46" s="636"/>
      <c r="CW46" s="636"/>
      <c r="CX46" s="636"/>
      <c r="CY46" s="636"/>
      <c r="CZ46" s="636"/>
      <c r="DA46" s="636"/>
      <c r="DB46" s="636"/>
      <c r="DC46" s="636"/>
      <c r="DD46" s="636"/>
      <c r="DE46" s="636"/>
      <c r="DF46" s="636"/>
      <c r="DG46" s="636"/>
      <c r="DH46" s="636"/>
      <c r="DI46" s="636"/>
    </row>
    <row r="47" spans="1:113" x14ac:dyDescent="0.15">
      <c r="E47" s="636" t="s">
        <v>195</v>
      </c>
      <c r="F47" s="636"/>
      <c r="G47" s="636"/>
      <c r="H47" s="636"/>
      <c r="I47" s="636"/>
      <c r="J47" s="636"/>
      <c r="K47" s="636"/>
      <c r="L47" s="636"/>
      <c r="M47" s="636"/>
      <c r="N47" s="636"/>
      <c r="O47" s="636"/>
      <c r="P47" s="636"/>
      <c r="Q47" s="636"/>
      <c r="R47" s="636"/>
      <c r="S47" s="636"/>
      <c r="T47" s="636"/>
      <c r="U47" s="636"/>
      <c r="V47" s="636"/>
      <c r="W47" s="636"/>
      <c r="X47" s="636"/>
      <c r="Y47" s="636"/>
      <c r="Z47" s="636"/>
      <c r="AA47" s="636"/>
      <c r="AB47" s="636"/>
      <c r="AC47" s="636"/>
      <c r="AD47" s="636"/>
      <c r="AE47" s="636"/>
      <c r="AF47" s="636"/>
      <c r="AG47" s="636"/>
      <c r="AH47" s="636"/>
      <c r="AI47" s="636"/>
      <c r="AJ47" s="636"/>
      <c r="AK47" s="636"/>
      <c r="AL47" s="636"/>
      <c r="AM47" s="636"/>
      <c r="AN47" s="636"/>
      <c r="AO47" s="636"/>
      <c r="AP47" s="636"/>
      <c r="AQ47" s="636"/>
      <c r="AR47" s="636"/>
      <c r="AS47" s="636"/>
      <c r="AT47" s="636"/>
      <c r="AU47" s="636"/>
      <c r="AV47" s="636"/>
      <c r="AW47" s="636"/>
      <c r="AX47" s="636"/>
      <c r="AY47" s="636"/>
      <c r="AZ47" s="636"/>
      <c r="BA47" s="636"/>
      <c r="BB47" s="636"/>
      <c r="BC47" s="636"/>
      <c r="BD47" s="636"/>
      <c r="BE47" s="636"/>
      <c r="BF47" s="636"/>
      <c r="BG47" s="636"/>
      <c r="BH47" s="636"/>
      <c r="BI47" s="636"/>
      <c r="BJ47" s="636"/>
      <c r="BK47" s="636"/>
      <c r="BL47" s="636"/>
      <c r="BM47" s="636"/>
      <c r="BN47" s="636"/>
      <c r="BO47" s="636"/>
      <c r="BP47" s="636"/>
      <c r="BQ47" s="636"/>
      <c r="BR47" s="636"/>
      <c r="BS47" s="636"/>
      <c r="BT47" s="636"/>
      <c r="BU47" s="636"/>
      <c r="BV47" s="636"/>
      <c r="BW47" s="636"/>
      <c r="BX47" s="636"/>
      <c r="BY47" s="636"/>
      <c r="BZ47" s="636"/>
      <c r="CA47" s="636"/>
      <c r="CB47" s="636"/>
      <c r="CC47" s="636"/>
      <c r="CD47" s="636"/>
      <c r="CE47" s="636"/>
      <c r="CF47" s="636"/>
      <c r="CG47" s="636"/>
      <c r="CH47" s="636"/>
      <c r="CI47" s="636"/>
      <c r="CJ47" s="636"/>
      <c r="CK47" s="636"/>
      <c r="CL47" s="636"/>
      <c r="CM47" s="636"/>
      <c r="CN47" s="636"/>
      <c r="CO47" s="636"/>
      <c r="CP47" s="636"/>
      <c r="CQ47" s="636"/>
      <c r="CR47" s="636"/>
      <c r="CS47" s="636"/>
      <c r="CT47" s="636"/>
      <c r="CU47" s="636"/>
      <c r="CV47" s="636"/>
      <c r="CW47" s="636"/>
      <c r="CX47" s="636"/>
      <c r="CY47" s="636"/>
      <c r="CZ47" s="636"/>
      <c r="DA47" s="636"/>
      <c r="DB47" s="636"/>
      <c r="DC47" s="636"/>
      <c r="DD47" s="636"/>
      <c r="DE47" s="636"/>
      <c r="DF47" s="636"/>
      <c r="DG47" s="636"/>
      <c r="DH47" s="636"/>
      <c r="DI47" s="636"/>
    </row>
    <row r="48" spans="1:113" x14ac:dyDescent="0.15">
      <c r="E48" s="636" t="s">
        <v>196</v>
      </c>
      <c r="F48" s="636"/>
      <c r="G48" s="636"/>
      <c r="H48" s="636"/>
      <c r="I48" s="636"/>
      <c r="J48" s="636"/>
      <c r="K48" s="636"/>
      <c r="L48" s="636"/>
      <c r="M48" s="636"/>
      <c r="N48" s="636"/>
      <c r="O48" s="636"/>
      <c r="P48" s="636"/>
      <c r="Q48" s="636"/>
      <c r="R48" s="636"/>
      <c r="S48" s="636"/>
      <c r="T48" s="636"/>
      <c r="U48" s="636"/>
      <c r="V48" s="636"/>
      <c r="W48" s="636"/>
      <c r="X48" s="636"/>
      <c r="Y48" s="636"/>
      <c r="Z48" s="636"/>
      <c r="AA48" s="636"/>
      <c r="AB48" s="636"/>
      <c r="AC48" s="636"/>
      <c r="AD48" s="636"/>
      <c r="AE48" s="636"/>
      <c r="AF48" s="636"/>
      <c r="AG48" s="636"/>
      <c r="AH48" s="636"/>
      <c r="AI48" s="636"/>
      <c r="AJ48" s="636"/>
      <c r="AK48" s="636"/>
      <c r="AL48" s="636"/>
      <c r="AM48" s="636"/>
      <c r="AN48" s="636"/>
      <c r="AO48" s="636"/>
      <c r="AP48" s="636"/>
      <c r="AQ48" s="636"/>
      <c r="AR48" s="636"/>
      <c r="AS48" s="636"/>
      <c r="AT48" s="636"/>
      <c r="AU48" s="636"/>
      <c r="AV48" s="636"/>
      <c r="AW48" s="636"/>
      <c r="AX48" s="636"/>
      <c r="AY48" s="636"/>
      <c r="AZ48" s="636"/>
      <c r="BA48" s="636"/>
      <c r="BB48" s="636"/>
      <c r="BC48" s="636"/>
      <c r="BD48" s="636"/>
      <c r="BE48" s="636"/>
      <c r="BF48" s="636"/>
      <c r="BG48" s="636"/>
      <c r="BH48" s="636"/>
      <c r="BI48" s="636"/>
      <c r="BJ48" s="636"/>
      <c r="BK48" s="636"/>
      <c r="BL48" s="636"/>
      <c r="BM48" s="636"/>
      <c r="BN48" s="636"/>
      <c r="BO48" s="636"/>
      <c r="BP48" s="636"/>
      <c r="BQ48" s="636"/>
      <c r="BR48" s="636"/>
      <c r="BS48" s="636"/>
      <c r="BT48" s="636"/>
      <c r="BU48" s="636"/>
      <c r="BV48" s="636"/>
      <c r="BW48" s="636"/>
      <c r="BX48" s="636"/>
      <c r="BY48" s="636"/>
      <c r="BZ48" s="636"/>
      <c r="CA48" s="636"/>
      <c r="CB48" s="636"/>
      <c r="CC48" s="636"/>
      <c r="CD48" s="636"/>
      <c r="CE48" s="636"/>
      <c r="CF48" s="636"/>
      <c r="CG48" s="636"/>
      <c r="CH48" s="636"/>
      <c r="CI48" s="636"/>
      <c r="CJ48" s="636"/>
      <c r="CK48" s="636"/>
      <c r="CL48" s="636"/>
      <c r="CM48" s="636"/>
      <c r="CN48" s="636"/>
      <c r="CO48" s="636"/>
      <c r="CP48" s="636"/>
      <c r="CQ48" s="636"/>
      <c r="CR48" s="636"/>
      <c r="CS48" s="636"/>
      <c r="CT48" s="636"/>
      <c r="CU48" s="636"/>
      <c r="CV48" s="636"/>
      <c r="CW48" s="636"/>
      <c r="CX48" s="636"/>
      <c r="CY48" s="636"/>
      <c r="CZ48" s="636"/>
      <c r="DA48" s="636"/>
      <c r="DB48" s="636"/>
      <c r="DC48" s="636"/>
      <c r="DD48" s="636"/>
      <c r="DE48" s="636"/>
      <c r="DF48" s="636"/>
      <c r="DG48" s="636"/>
      <c r="DH48" s="636"/>
      <c r="DI48" s="636"/>
    </row>
    <row r="49" spans="5:113" x14ac:dyDescent="0.15">
      <c r="E49" s="637" t="s">
        <v>197</v>
      </c>
      <c r="F49" s="637"/>
      <c r="G49" s="637"/>
      <c r="H49" s="637"/>
      <c r="I49" s="637"/>
      <c r="J49" s="637"/>
      <c r="K49" s="637"/>
      <c r="L49" s="637"/>
      <c r="M49" s="637"/>
      <c r="N49" s="637"/>
      <c r="O49" s="637"/>
      <c r="P49" s="637"/>
      <c r="Q49" s="637"/>
      <c r="R49" s="637"/>
      <c r="S49" s="637"/>
      <c r="T49" s="637"/>
      <c r="U49" s="637"/>
      <c r="V49" s="637"/>
      <c r="W49" s="637"/>
      <c r="X49" s="637"/>
      <c r="Y49" s="637"/>
      <c r="Z49" s="637"/>
      <c r="AA49" s="637"/>
      <c r="AB49" s="637"/>
      <c r="AC49" s="637"/>
      <c r="AD49" s="637"/>
      <c r="AE49" s="637"/>
      <c r="AF49" s="637"/>
      <c r="AG49" s="637"/>
      <c r="AH49" s="637"/>
      <c r="AI49" s="637"/>
      <c r="AJ49" s="637"/>
      <c r="AK49" s="637"/>
      <c r="AL49" s="637"/>
      <c r="AM49" s="637"/>
      <c r="AN49" s="637"/>
      <c r="AO49" s="637"/>
      <c r="AP49" s="637"/>
      <c r="AQ49" s="637"/>
      <c r="AR49" s="637"/>
      <c r="AS49" s="637"/>
      <c r="AT49" s="637"/>
      <c r="AU49" s="637"/>
      <c r="AV49" s="637"/>
      <c r="AW49" s="637"/>
      <c r="AX49" s="637"/>
      <c r="AY49" s="637"/>
      <c r="AZ49" s="637"/>
      <c r="BA49" s="637"/>
      <c r="BB49" s="637"/>
      <c r="BC49" s="637"/>
      <c r="BD49" s="637"/>
      <c r="BE49" s="637"/>
      <c r="BF49" s="637"/>
      <c r="BG49" s="637"/>
      <c r="BH49" s="637"/>
      <c r="BI49" s="637"/>
      <c r="BJ49" s="637"/>
      <c r="BK49" s="637"/>
      <c r="BL49" s="637"/>
      <c r="BM49" s="637"/>
      <c r="BN49" s="637"/>
      <c r="BO49" s="637"/>
      <c r="BP49" s="637"/>
      <c r="BQ49" s="637"/>
      <c r="BR49" s="637"/>
      <c r="BS49" s="637"/>
      <c r="BT49" s="637"/>
      <c r="BU49" s="637"/>
      <c r="BV49" s="637"/>
      <c r="BW49" s="637"/>
      <c r="BX49" s="637"/>
      <c r="BY49" s="637"/>
      <c r="BZ49" s="637"/>
      <c r="CA49" s="637"/>
      <c r="CB49" s="637"/>
      <c r="CC49" s="637"/>
      <c r="CD49" s="637"/>
      <c r="CE49" s="637"/>
      <c r="CF49" s="637"/>
      <c r="CG49" s="637"/>
      <c r="CH49" s="637"/>
      <c r="CI49" s="637"/>
      <c r="CJ49" s="637"/>
      <c r="CK49" s="637"/>
      <c r="CL49" s="637"/>
      <c r="CM49" s="637"/>
      <c r="CN49" s="637"/>
      <c r="CO49" s="637"/>
      <c r="CP49" s="637"/>
      <c r="CQ49" s="637"/>
      <c r="CR49" s="637"/>
      <c r="CS49" s="637"/>
      <c r="CT49" s="637"/>
      <c r="CU49" s="637"/>
      <c r="CV49" s="637"/>
      <c r="CW49" s="637"/>
      <c r="CX49" s="637"/>
      <c r="CY49" s="637"/>
      <c r="CZ49" s="637"/>
      <c r="DA49" s="637"/>
      <c r="DB49" s="637"/>
      <c r="DC49" s="637"/>
      <c r="DD49" s="637"/>
      <c r="DE49" s="637"/>
      <c r="DF49" s="637"/>
      <c r="DG49" s="637"/>
      <c r="DH49" s="637"/>
      <c r="DI49" s="637"/>
    </row>
    <row r="50" spans="5:113" x14ac:dyDescent="0.15">
      <c r="E50" s="636" t="s">
        <v>198</v>
      </c>
      <c r="F50" s="636"/>
      <c r="G50" s="636"/>
      <c r="H50" s="636"/>
      <c r="I50" s="636"/>
      <c r="J50" s="636"/>
      <c r="K50" s="636"/>
      <c r="L50" s="636"/>
      <c r="M50" s="636"/>
      <c r="N50" s="636"/>
      <c r="O50" s="636"/>
      <c r="P50" s="636"/>
      <c r="Q50" s="636"/>
      <c r="R50" s="636"/>
      <c r="S50" s="636"/>
      <c r="T50" s="636"/>
      <c r="U50" s="636"/>
      <c r="V50" s="636"/>
      <c r="W50" s="636"/>
      <c r="X50" s="636"/>
      <c r="Y50" s="636"/>
      <c r="Z50" s="636"/>
      <c r="AA50" s="636"/>
      <c r="AB50" s="636"/>
      <c r="AC50" s="636"/>
      <c r="AD50" s="636"/>
      <c r="AE50" s="636"/>
      <c r="AF50" s="636"/>
      <c r="AG50" s="636"/>
      <c r="AH50" s="636"/>
      <c r="AI50" s="636"/>
      <c r="AJ50" s="636"/>
      <c r="AK50" s="636"/>
      <c r="AL50" s="636"/>
      <c r="AM50" s="636"/>
      <c r="AN50" s="636"/>
      <c r="AO50" s="636"/>
      <c r="AP50" s="636"/>
      <c r="AQ50" s="636"/>
      <c r="AR50" s="636"/>
      <c r="AS50" s="636"/>
      <c r="AT50" s="636"/>
      <c r="AU50" s="636"/>
      <c r="AV50" s="636"/>
      <c r="AW50" s="636"/>
      <c r="AX50" s="636"/>
      <c r="AY50" s="636"/>
      <c r="AZ50" s="636"/>
      <c r="BA50" s="636"/>
      <c r="BB50" s="636"/>
      <c r="BC50" s="636"/>
      <c r="BD50" s="636"/>
      <c r="BE50" s="636"/>
      <c r="BF50" s="636"/>
      <c r="BG50" s="636"/>
      <c r="BH50" s="636"/>
      <c r="BI50" s="636"/>
      <c r="BJ50" s="636"/>
      <c r="BK50" s="636"/>
      <c r="BL50" s="636"/>
      <c r="BM50" s="636"/>
      <c r="BN50" s="636"/>
      <c r="BO50" s="636"/>
      <c r="BP50" s="636"/>
      <c r="BQ50" s="636"/>
      <c r="BR50" s="636"/>
      <c r="BS50" s="636"/>
      <c r="BT50" s="636"/>
      <c r="BU50" s="636"/>
      <c r="BV50" s="636"/>
      <c r="BW50" s="636"/>
      <c r="BX50" s="636"/>
      <c r="BY50" s="636"/>
      <c r="BZ50" s="636"/>
      <c r="CA50" s="636"/>
      <c r="CB50" s="636"/>
      <c r="CC50" s="636"/>
      <c r="CD50" s="636"/>
      <c r="CE50" s="636"/>
      <c r="CF50" s="636"/>
      <c r="CG50" s="636"/>
      <c r="CH50" s="636"/>
      <c r="CI50" s="636"/>
      <c r="CJ50" s="636"/>
      <c r="CK50" s="636"/>
      <c r="CL50" s="636"/>
      <c r="CM50" s="636"/>
      <c r="CN50" s="636"/>
      <c r="CO50" s="636"/>
      <c r="CP50" s="636"/>
      <c r="CQ50" s="636"/>
      <c r="CR50" s="636"/>
      <c r="CS50" s="636"/>
      <c r="CT50" s="636"/>
      <c r="CU50" s="636"/>
      <c r="CV50" s="636"/>
      <c r="CW50" s="636"/>
      <c r="CX50" s="636"/>
      <c r="CY50" s="636"/>
      <c r="CZ50" s="636"/>
      <c r="DA50" s="636"/>
      <c r="DB50" s="636"/>
      <c r="DC50" s="636"/>
      <c r="DD50" s="636"/>
      <c r="DE50" s="636"/>
      <c r="DF50" s="636"/>
      <c r="DG50" s="636"/>
      <c r="DH50" s="636"/>
      <c r="DI50" s="636"/>
    </row>
    <row r="51" spans="5:113" x14ac:dyDescent="0.15">
      <c r="E51" s="636" t="s">
        <v>199</v>
      </c>
      <c r="F51" s="636"/>
      <c r="G51" s="636"/>
      <c r="H51" s="636"/>
      <c r="I51" s="636"/>
      <c r="J51" s="636"/>
      <c r="K51" s="636"/>
      <c r="L51" s="636"/>
      <c r="M51" s="636"/>
      <c r="N51" s="636"/>
      <c r="O51" s="636"/>
      <c r="P51" s="636"/>
      <c r="Q51" s="636"/>
      <c r="R51" s="636"/>
      <c r="S51" s="636"/>
      <c r="T51" s="636"/>
      <c r="U51" s="636"/>
      <c r="V51" s="636"/>
      <c r="W51" s="636"/>
      <c r="X51" s="636"/>
      <c r="Y51" s="636"/>
      <c r="Z51" s="636"/>
      <c r="AA51" s="636"/>
      <c r="AB51" s="636"/>
      <c r="AC51" s="636"/>
      <c r="AD51" s="636"/>
      <c r="AE51" s="636"/>
      <c r="AF51" s="636"/>
      <c r="AG51" s="636"/>
      <c r="AH51" s="636"/>
      <c r="AI51" s="636"/>
      <c r="AJ51" s="636"/>
      <c r="AK51" s="636"/>
      <c r="AL51" s="636"/>
      <c r="AM51" s="636"/>
      <c r="AN51" s="636"/>
      <c r="AO51" s="636"/>
      <c r="AP51" s="636"/>
      <c r="AQ51" s="636"/>
      <c r="AR51" s="636"/>
      <c r="AS51" s="636"/>
      <c r="AT51" s="636"/>
      <c r="AU51" s="636"/>
      <c r="AV51" s="636"/>
      <c r="AW51" s="636"/>
      <c r="AX51" s="636"/>
      <c r="AY51" s="636"/>
      <c r="AZ51" s="636"/>
      <c r="BA51" s="636"/>
      <c r="BB51" s="636"/>
      <c r="BC51" s="636"/>
      <c r="BD51" s="636"/>
      <c r="BE51" s="636"/>
      <c r="BF51" s="636"/>
      <c r="BG51" s="636"/>
      <c r="BH51" s="636"/>
      <c r="BI51" s="636"/>
      <c r="BJ51" s="636"/>
      <c r="BK51" s="636"/>
      <c r="BL51" s="636"/>
      <c r="BM51" s="636"/>
      <c r="BN51" s="636"/>
      <c r="BO51" s="636"/>
      <c r="BP51" s="636"/>
      <c r="BQ51" s="636"/>
      <c r="BR51" s="636"/>
      <c r="BS51" s="636"/>
      <c r="BT51" s="636"/>
      <c r="BU51" s="636"/>
      <c r="BV51" s="636"/>
      <c r="BW51" s="636"/>
      <c r="BX51" s="636"/>
      <c r="BY51" s="636"/>
      <c r="BZ51" s="636"/>
      <c r="CA51" s="636"/>
      <c r="CB51" s="636"/>
      <c r="CC51" s="636"/>
      <c r="CD51" s="636"/>
      <c r="CE51" s="636"/>
      <c r="CF51" s="636"/>
      <c r="CG51" s="636"/>
      <c r="CH51" s="636"/>
      <c r="CI51" s="636"/>
      <c r="CJ51" s="636"/>
      <c r="CK51" s="636"/>
      <c r="CL51" s="636"/>
      <c r="CM51" s="636"/>
      <c r="CN51" s="636"/>
      <c r="CO51" s="636"/>
      <c r="CP51" s="636"/>
      <c r="CQ51" s="636"/>
      <c r="CR51" s="636"/>
      <c r="CS51" s="636"/>
      <c r="CT51" s="636"/>
      <c r="CU51" s="636"/>
      <c r="CV51" s="636"/>
      <c r="CW51" s="636"/>
      <c r="CX51" s="636"/>
      <c r="CY51" s="636"/>
      <c r="CZ51" s="636"/>
      <c r="DA51" s="636"/>
      <c r="DB51" s="636"/>
      <c r="DC51" s="636"/>
      <c r="DD51" s="636"/>
      <c r="DE51" s="636"/>
      <c r="DF51" s="636"/>
      <c r="DG51" s="636"/>
      <c r="DH51" s="636"/>
      <c r="DI51" s="636"/>
    </row>
    <row r="52" spans="5:113" x14ac:dyDescent="0.15">
      <c r="E52" s="636" t="s">
        <v>200</v>
      </c>
      <c r="F52" s="636"/>
      <c r="G52" s="636"/>
      <c r="H52" s="636"/>
      <c r="I52" s="636"/>
      <c r="J52" s="636"/>
      <c r="K52" s="636"/>
      <c r="L52" s="636"/>
      <c r="M52" s="636"/>
      <c r="N52" s="636"/>
      <c r="O52" s="636"/>
      <c r="P52" s="636"/>
      <c r="Q52" s="636"/>
      <c r="R52" s="636"/>
      <c r="S52" s="636"/>
      <c r="T52" s="636"/>
      <c r="U52" s="636"/>
      <c r="V52" s="636"/>
      <c r="W52" s="636"/>
      <c r="X52" s="636"/>
      <c r="Y52" s="636"/>
      <c r="Z52" s="636"/>
      <c r="AA52" s="636"/>
      <c r="AB52" s="636"/>
      <c r="AC52" s="636"/>
      <c r="AD52" s="636"/>
      <c r="AE52" s="636"/>
      <c r="AF52" s="636"/>
      <c r="AG52" s="636"/>
      <c r="AH52" s="636"/>
      <c r="AI52" s="636"/>
      <c r="AJ52" s="636"/>
      <c r="AK52" s="636"/>
      <c r="AL52" s="636"/>
      <c r="AM52" s="636"/>
      <c r="AN52" s="636"/>
      <c r="AO52" s="636"/>
      <c r="AP52" s="636"/>
      <c r="AQ52" s="636"/>
      <c r="AR52" s="636"/>
      <c r="AS52" s="636"/>
      <c r="AT52" s="636"/>
      <c r="AU52" s="636"/>
      <c r="AV52" s="636"/>
      <c r="AW52" s="636"/>
      <c r="AX52" s="636"/>
      <c r="AY52" s="636"/>
      <c r="AZ52" s="636"/>
      <c r="BA52" s="636"/>
      <c r="BB52" s="636"/>
      <c r="BC52" s="636"/>
      <c r="BD52" s="636"/>
      <c r="BE52" s="636"/>
      <c r="BF52" s="636"/>
      <c r="BG52" s="636"/>
      <c r="BH52" s="636"/>
      <c r="BI52" s="636"/>
      <c r="BJ52" s="636"/>
      <c r="BK52" s="636"/>
      <c r="BL52" s="636"/>
      <c r="BM52" s="636"/>
      <c r="BN52" s="636"/>
      <c r="BO52" s="636"/>
      <c r="BP52" s="636"/>
      <c r="BQ52" s="636"/>
      <c r="BR52" s="636"/>
      <c r="BS52" s="636"/>
      <c r="BT52" s="636"/>
      <c r="BU52" s="636"/>
      <c r="BV52" s="636"/>
      <c r="BW52" s="636"/>
      <c r="BX52" s="636"/>
      <c r="BY52" s="636"/>
      <c r="BZ52" s="636"/>
      <c r="CA52" s="636"/>
      <c r="CB52" s="636"/>
      <c r="CC52" s="636"/>
      <c r="CD52" s="636"/>
      <c r="CE52" s="636"/>
      <c r="CF52" s="636"/>
      <c r="CG52" s="636"/>
      <c r="CH52" s="636"/>
      <c r="CI52" s="636"/>
      <c r="CJ52" s="636"/>
      <c r="CK52" s="636"/>
      <c r="CL52" s="636"/>
      <c r="CM52" s="636"/>
      <c r="CN52" s="636"/>
      <c r="CO52" s="636"/>
      <c r="CP52" s="636"/>
      <c r="CQ52" s="636"/>
      <c r="CR52" s="636"/>
      <c r="CS52" s="636"/>
      <c r="CT52" s="636"/>
      <c r="CU52" s="636"/>
      <c r="CV52" s="636"/>
      <c r="CW52" s="636"/>
      <c r="CX52" s="636"/>
      <c r="CY52" s="636"/>
      <c r="CZ52" s="636"/>
      <c r="DA52" s="636"/>
      <c r="DB52" s="636"/>
      <c r="DC52" s="636"/>
      <c r="DD52" s="636"/>
      <c r="DE52" s="636"/>
      <c r="DF52" s="636"/>
      <c r="DG52" s="636"/>
      <c r="DH52" s="636"/>
      <c r="DI52" s="636"/>
    </row>
    <row r="53" spans="5:113" x14ac:dyDescent="0.15">
      <c r="E53" s="636" t="s">
        <v>201</v>
      </c>
      <c r="F53" s="636"/>
      <c r="G53" s="636"/>
      <c r="H53" s="636"/>
      <c r="I53" s="636"/>
      <c r="J53" s="636"/>
      <c r="K53" s="636"/>
      <c r="L53" s="636"/>
      <c r="M53" s="636"/>
      <c r="N53" s="636"/>
      <c r="O53" s="636"/>
      <c r="P53" s="636"/>
      <c r="Q53" s="636"/>
      <c r="R53" s="636"/>
      <c r="S53" s="636"/>
      <c r="T53" s="636"/>
      <c r="U53" s="636"/>
      <c r="V53" s="636"/>
      <c r="W53" s="636"/>
      <c r="X53" s="636"/>
      <c r="Y53" s="636"/>
      <c r="Z53" s="636"/>
      <c r="AA53" s="636"/>
      <c r="AB53" s="636"/>
      <c r="AC53" s="636"/>
      <c r="AD53" s="636"/>
      <c r="AE53" s="636"/>
      <c r="AF53" s="636"/>
      <c r="AG53" s="636"/>
      <c r="AH53" s="636"/>
      <c r="AI53" s="636"/>
      <c r="AJ53" s="636"/>
      <c r="AK53" s="636"/>
      <c r="AL53" s="636"/>
      <c r="AM53" s="636"/>
      <c r="AN53" s="636"/>
      <c r="AO53" s="636"/>
      <c r="AP53" s="636"/>
      <c r="AQ53" s="636"/>
      <c r="AR53" s="636"/>
      <c r="AS53" s="636"/>
      <c r="AT53" s="636"/>
      <c r="AU53" s="636"/>
      <c r="AV53" s="636"/>
      <c r="AW53" s="636"/>
      <c r="AX53" s="636"/>
      <c r="AY53" s="636"/>
      <c r="AZ53" s="636"/>
      <c r="BA53" s="636"/>
      <c r="BB53" s="636"/>
      <c r="BC53" s="636"/>
      <c r="BD53" s="636"/>
      <c r="BE53" s="636"/>
      <c r="BF53" s="636"/>
      <c r="BG53" s="636"/>
      <c r="BH53" s="636"/>
      <c r="BI53" s="636"/>
      <c r="BJ53" s="636"/>
      <c r="BK53" s="636"/>
      <c r="BL53" s="636"/>
      <c r="BM53" s="636"/>
      <c r="BN53" s="636"/>
      <c r="BO53" s="636"/>
      <c r="BP53" s="636"/>
      <c r="BQ53" s="636"/>
      <c r="BR53" s="636"/>
      <c r="BS53" s="636"/>
      <c r="BT53" s="636"/>
      <c r="BU53" s="636"/>
      <c r="BV53" s="636"/>
      <c r="BW53" s="636"/>
      <c r="BX53" s="636"/>
      <c r="BY53" s="636"/>
      <c r="BZ53" s="636"/>
      <c r="CA53" s="636"/>
      <c r="CB53" s="636"/>
      <c r="CC53" s="636"/>
      <c r="CD53" s="636"/>
      <c r="CE53" s="636"/>
      <c r="CF53" s="636"/>
      <c r="CG53" s="636"/>
      <c r="CH53" s="636"/>
      <c r="CI53" s="636"/>
      <c r="CJ53" s="636"/>
      <c r="CK53" s="636"/>
      <c r="CL53" s="636"/>
      <c r="CM53" s="636"/>
      <c r="CN53" s="636"/>
      <c r="CO53" s="636"/>
      <c r="CP53" s="636"/>
      <c r="CQ53" s="636"/>
      <c r="CR53" s="636"/>
      <c r="CS53" s="636"/>
      <c r="CT53" s="636"/>
      <c r="CU53" s="636"/>
      <c r="CV53" s="636"/>
      <c r="CW53" s="636"/>
      <c r="CX53" s="636"/>
      <c r="CY53" s="636"/>
      <c r="CZ53" s="636"/>
      <c r="DA53" s="636"/>
      <c r="DB53" s="636"/>
      <c r="DC53" s="636"/>
      <c r="DD53" s="636"/>
      <c r="DE53" s="636"/>
      <c r="DF53" s="636"/>
      <c r="DG53" s="636"/>
      <c r="DH53" s="636"/>
      <c r="DI53" s="636"/>
    </row>
    <row r="54" spans="5:113" x14ac:dyDescent="0.15"/>
    <row r="55" spans="5:113" x14ac:dyDescent="0.15"/>
    <row r="56" spans="5:113" x14ac:dyDescent="0.15"/>
  </sheetData>
  <sheetProtection algorithmName="SHA-512" hashValue="2yKzssmRn4ZX0KEHpoMk5aEW2YS12d3JqZsP2ajgO+Ko3xyUi8NV8e2QtB78wr3BwZLb7SDkbIVz/eD9lC1DMg==" saltValue="NOMV6Gww2A9HyEDa0hlKb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90" zoomScaleNormal="9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15">
      <c r="A34" s="22"/>
      <c r="B34" s="31"/>
      <c r="C34" s="1187" t="s">
        <v>530</v>
      </c>
      <c r="D34" s="1187"/>
      <c r="E34" s="1188"/>
      <c r="F34" s="32">
        <v>6.28</v>
      </c>
      <c r="G34" s="33">
        <v>5.07</v>
      </c>
      <c r="H34" s="33">
        <v>6.17</v>
      </c>
      <c r="I34" s="33">
        <v>7.69</v>
      </c>
      <c r="J34" s="34">
        <v>11.25</v>
      </c>
      <c r="K34" s="22"/>
      <c r="L34" s="22"/>
      <c r="M34" s="22"/>
      <c r="N34" s="22"/>
      <c r="O34" s="22"/>
      <c r="P34" s="22"/>
    </row>
    <row r="35" spans="1:16" ht="39" customHeight="1" x14ac:dyDescent="0.15">
      <c r="A35" s="22"/>
      <c r="B35" s="35"/>
      <c r="C35" s="1181" t="s">
        <v>531</v>
      </c>
      <c r="D35" s="1182"/>
      <c r="E35" s="1183"/>
      <c r="F35" s="36">
        <v>2.79</v>
      </c>
      <c r="G35" s="37">
        <v>2.62</v>
      </c>
      <c r="H35" s="37">
        <v>4.09</v>
      </c>
      <c r="I35" s="37">
        <v>3.42</v>
      </c>
      <c r="J35" s="38">
        <v>4.07</v>
      </c>
      <c r="K35" s="22"/>
      <c r="L35" s="22"/>
      <c r="M35" s="22"/>
      <c r="N35" s="22"/>
      <c r="O35" s="22"/>
      <c r="P35" s="22"/>
    </row>
    <row r="36" spans="1:16" ht="39" customHeight="1" x14ac:dyDescent="0.15">
      <c r="A36" s="22"/>
      <c r="B36" s="35"/>
      <c r="C36" s="1181" t="s">
        <v>532</v>
      </c>
      <c r="D36" s="1182"/>
      <c r="E36" s="1183"/>
      <c r="F36" s="36">
        <v>0.32</v>
      </c>
      <c r="G36" s="37">
        <v>0.4</v>
      </c>
      <c r="H36" s="37">
        <v>0.43</v>
      </c>
      <c r="I36" s="37">
        <v>0.44</v>
      </c>
      <c r="J36" s="38">
        <v>0.45</v>
      </c>
      <c r="K36" s="22"/>
      <c r="L36" s="22"/>
      <c r="M36" s="22"/>
      <c r="N36" s="22"/>
      <c r="O36" s="22"/>
      <c r="P36" s="22"/>
    </row>
    <row r="37" spans="1:16" ht="39" customHeight="1" x14ac:dyDescent="0.15">
      <c r="A37" s="22"/>
      <c r="B37" s="35"/>
      <c r="C37" s="1181" t="s">
        <v>533</v>
      </c>
      <c r="D37" s="1182"/>
      <c r="E37" s="1183"/>
      <c r="F37" s="36">
        <v>0.03</v>
      </c>
      <c r="G37" s="37">
        <v>0.02</v>
      </c>
      <c r="H37" s="37">
        <v>0.02</v>
      </c>
      <c r="I37" s="37">
        <v>0.02</v>
      </c>
      <c r="J37" s="38">
        <v>0.02</v>
      </c>
      <c r="K37" s="22"/>
      <c r="L37" s="22"/>
      <c r="M37" s="22"/>
      <c r="N37" s="22"/>
      <c r="O37" s="22"/>
      <c r="P37" s="22"/>
    </row>
    <row r="38" spans="1:16" ht="39" customHeight="1" x14ac:dyDescent="0.15">
      <c r="A38" s="22"/>
      <c r="B38" s="35"/>
      <c r="C38" s="1181" t="s">
        <v>534</v>
      </c>
      <c r="D38" s="1182"/>
      <c r="E38" s="1183"/>
      <c r="F38" s="36">
        <v>0</v>
      </c>
      <c r="G38" s="37">
        <v>0.01</v>
      </c>
      <c r="H38" s="37">
        <v>0</v>
      </c>
      <c r="I38" s="37">
        <v>0.01</v>
      </c>
      <c r="J38" s="38">
        <v>0.01</v>
      </c>
      <c r="K38" s="22"/>
      <c r="L38" s="22"/>
      <c r="M38" s="22"/>
      <c r="N38" s="22"/>
      <c r="O38" s="22"/>
      <c r="P38" s="22"/>
    </row>
    <row r="39" spans="1:16" ht="39" customHeight="1" x14ac:dyDescent="0.15">
      <c r="A39" s="22"/>
      <c r="B39" s="35"/>
      <c r="C39" s="1181" t="s">
        <v>535</v>
      </c>
      <c r="D39" s="1182"/>
      <c r="E39" s="1183"/>
      <c r="F39" s="36">
        <v>0.02</v>
      </c>
      <c r="G39" s="37">
        <v>0.01</v>
      </c>
      <c r="H39" s="37">
        <v>0.02</v>
      </c>
      <c r="I39" s="37">
        <v>0.04</v>
      </c>
      <c r="J39" s="38">
        <v>0.01</v>
      </c>
      <c r="K39" s="22"/>
      <c r="L39" s="22"/>
      <c r="M39" s="22"/>
      <c r="N39" s="22"/>
      <c r="O39" s="22"/>
      <c r="P39" s="22"/>
    </row>
    <row r="40" spans="1:16" ht="39" customHeight="1" x14ac:dyDescent="0.15">
      <c r="A40" s="22"/>
      <c r="B40" s="35"/>
      <c r="C40" s="1181" t="s">
        <v>536</v>
      </c>
      <c r="D40" s="1182"/>
      <c r="E40" s="1183"/>
      <c r="F40" s="36">
        <v>0</v>
      </c>
      <c r="G40" s="37">
        <v>0</v>
      </c>
      <c r="H40" s="37">
        <v>0</v>
      </c>
      <c r="I40" s="37">
        <v>0</v>
      </c>
      <c r="J40" s="38">
        <v>0.01</v>
      </c>
      <c r="K40" s="22"/>
      <c r="L40" s="22"/>
      <c r="M40" s="22"/>
      <c r="N40" s="22"/>
      <c r="O40" s="22"/>
      <c r="P40" s="22"/>
    </row>
    <row r="41" spans="1:16" ht="39" customHeight="1" x14ac:dyDescent="0.15">
      <c r="A41" s="22"/>
      <c r="B41" s="35"/>
      <c r="C41" s="1181"/>
      <c r="D41" s="1182"/>
      <c r="E41" s="1183"/>
      <c r="F41" s="36"/>
      <c r="G41" s="37"/>
      <c r="H41" s="37"/>
      <c r="I41" s="37"/>
      <c r="J41" s="38"/>
      <c r="K41" s="22"/>
      <c r="L41" s="22"/>
      <c r="M41" s="22"/>
      <c r="N41" s="22"/>
      <c r="O41" s="22"/>
      <c r="P41" s="22"/>
    </row>
    <row r="42" spans="1:16" ht="39" customHeight="1" x14ac:dyDescent="0.15">
      <c r="A42" s="22"/>
      <c r="B42" s="39"/>
      <c r="C42" s="1181" t="s">
        <v>537</v>
      </c>
      <c r="D42" s="1182"/>
      <c r="E42" s="1183"/>
      <c r="F42" s="36" t="s">
        <v>486</v>
      </c>
      <c r="G42" s="37" t="s">
        <v>486</v>
      </c>
      <c r="H42" s="37" t="s">
        <v>486</v>
      </c>
      <c r="I42" s="37" t="s">
        <v>486</v>
      </c>
      <c r="J42" s="38" t="s">
        <v>486</v>
      </c>
      <c r="K42" s="22"/>
      <c r="L42" s="22"/>
      <c r="M42" s="22"/>
      <c r="N42" s="22"/>
      <c r="O42" s="22"/>
      <c r="P42" s="22"/>
    </row>
    <row r="43" spans="1:16" ht="39" customHeight="1" thickBot="1" x14ac:dyDescent="0.2">
      <c r="A43" s="22"/>
      <c r="B43" s="40"/>
      <c r="C43" s="1184" t="s">
        <v>538</v>
      </c>
      <c r="D43" s="1185"/>
      <c r="E43" s="1186"/>
      <c r="F43" s="41">
        <v>0.12</v>
      </c>
      <c r="G43" s="42">
        <v>0</v>
      </c>
      <c r="H43" s="42">
        <v>0.01</v>
      </c>
      <c r="I43" s="42">
        <v>0.02</v>
      </c>
      <c r="J43" s="43" t="s">
        <v>486</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TJ74NDjMcuhAbDoSw1wNi2xJHlBHKz52rSoua/akAERwMg5DfEeyVcyZK8iGdMjauDyWPcZCW5pbf1URqJvMw==" saltValue="Db0uFWwW7R7gsJOg9NzIs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90" zoomScaleNormal="9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525</v>
      </c>
      <c r="L44" s="56" t="s">
        <v>526</v>
      </c>
      <c r="M44" s="56" t="s">
        <v>527</v>
      </c>
      <c r="N44" s="56" t="s">
        <v>528</v>
      </c>
      <c r="O44" s="57" t="s">
        <v>529</v>
      </c>
      <c r="P44" s="48"/>
      <c r="Q44" s="48"/>
      <c r="R44" s="48"/>
      <c r="S44" s="48"/>
      <c r="T44" s="48"/>
      <c r="U44" s="48"/>
    </row>
    <row r="45" spans="1:21" ht="30.75" customHeight="1" x14ac:dyDescent="0.15">
      <c r="A45" s="48"/>
      <c r="B45" s="1189" t="s">
        <v>9</v>
      </c>
      <c r="C45" s="1190"/>
      <c r="D45" s="58"/>
      <c r="E45" s="1195" t="s">
        <v>10</v>
      </c>
      <c r="F45" s="1195"/>
      <c r="G45" s="1195"/>
      <c r="H45" s="1195"/>
      <c r="I45" s="1195"/>
      <c r="J45" s="1196"/>
      <c r="K45" s="59">
        <v>1898</v>
      </c>
      <c r="L45" s="60">
        <v>1875</v>
      </c>
      <c r="M45" s="60">
        <v>1880</v>
      </c>
      <c r="N45" s="60">
        <v>1893</v>
      </c>
      <c r="O45" s="61">
        <v>1833</v>
      </c>
      <c r="P45" s="48"/>
      <c r="Q45" s="48"/>
      <c r="R45" s="48"/>
      <c r="S45" s="48"/>
      <c r="T45" s="48"/>
      <c r="U45" s="48"/>
    </row>
    <row r="46" spans="1:21" ht="30.75" customHeight="1" x14ac:dyDescent="0.15">
      <c r="A46" s="48"/>
      <c r="B46" s="1191"/>
      <c r="C46" s="1192"/>
      <c r="D46" s="62"/>
      <c r="E46" s="1197" t="s">
        <v>11</v>
      </c>
      <c r="F46" s="1197"/>
      <c r="G46" s="1197"/>
      <c r="H46" s="1197"/>
      <c r="I46" s="1197"/>
      <c r="J46" s="1198"/>
      <c r="K46" s="63" t="s">
        <v>486</v>
      </c>
      <c r="L46" s="64" t="s">
        <v>486</v>
      </c>
      <c r="M46" s="64" t="s">
        <v>486</v>
      </c>
      <c r="N46" s="64" t="s">
        <v>486</v>
      </c>
      <c r="O46" s="65" t="s">
        <v>486</v>
      </c>
      <c r="P46" s="48"/>
      <c r="Q46" s="48"/>
      <c r="R46" s="48"/>
      <c r="S46" s="48"/>
      <c r="T46" s="48"/>
      <c r="U46" s="48"/>
    </row>
    <row r="47" spans="1:21" ht="30.75" customHeight="1" x14ac:dyDescent="0.15">
      <c r="A47" s="48"/>
      <c r="B47" s="1191"/>
      <c r="C47" s="1192"/>
      <c r="D47" s="62"/>
      <c r="E47" s="1197" t="s">
        <v>12</v>
      </c>
      <c r="F47" s="1197"/>
      <c r="G47" s="1197"/>
      <c r="H47" s="1197"/>
      <c r="I47" s="1197"/>
      <c r="J47" s="1198"/>
      <c r="K47" s="63" t="s">
        <v>486</v>
      </c>
      <c r="L47" s="64" t="s">
        <v>486</v>
      </c>
      <c r="M47" s="64" t="s">
        <v>486</v>
      </c>
      <c r="N47" s="64" t="s">
        <v>486</v>
      </c>
      <c r="O47" s="65" t="s">
        <v>486</v>
      </c>
      <c r="P47" s="48"/>
      <c r="Q47" s="48"/>
      <c r="R47" s="48"/>
      <c r="S47" s="48"/>
      <c r="T47" s="48"/>
      <c r="U47" s="48"/>
    </row>
    <row r="48" spans="1:21" ht="30.75" customHeight="1" x14ac:dyDescent="0.15">
      <c r="A48" s="48"/>
      <c r="B48" s="1191"/>
      <c r="C48" s="1192"/>
      <c r="D48" s="62"/>
      <c r="E48" s="1197" t="s">
        <v>13</v>
      </c>
      <c r="F48" s="1197"/>
      <c r="G48" s="1197"/>
      <c r="H48" s="1197"/>
      <c r="I48" s="1197"/>
      <c r="J48" s="1198"/>
      <c r="K48" s="63">
        <v>337</v>
      </c>
      <c r="L48" s="64">
        <v>380</v>
      </c>
      <c r="M48" s="64">
        <v>279</v>
      </c>
      <c r="N48" s="64">
        <v>384</v>
      </c>
      <c r="O48" s="65">
        <v>221</v>
      </c>
      <c r="P48" s="48"/>
      <c r="Q48" s="48"/>
      <c r="R48" s="48"/>
      <c r="S48" s="48"/>
      <c r="T48" s="48"/>
      <c r="U48" s="48"/>
    </row>
    <row r="49" spans="1:21" ht="30.75" customHeight="1" x14ac:dyDescent="0.15">
      <c r="A49" s="48"/>
      <c r="B49" s="1191"/>
      <c r="C49" s="1192"/>
      <c r="D49" s="62"/>
      <c r="E49" s="1197" t="s">
        <v>14</v>
      </c>
      <c r="F49" s="1197"/>
      <c r="G49" s="1197"/>
      <c r="H49" s="1197"/>
      <c r="I49" s="1197"/>
      <c r="J49" s="1198"/>
      <c r="K49" s="63">
        <v>57</v>
      </c>
      <c r="L49" s="64">
        <v>58</v>
      </c>
      <c r="M49" s="64">
        <v>39</v>
      </c>
      <c r="N49" s="64">
        <v>39</v>
      </c>
      <c r="O49" s="65">
        <v>70</v>
      </c>
      <c r="P49" s="48"/>
      <c r="Q49" s="48"/>
      <c r="R49" s="48"/>
      <c r="S49" s="48"/>
      <c r="T49" s="48"/>
      <c r="U49" s="48"/>
    </row>
    <row r="50" spans="1:21" ht="30.75" customHeight="1" x14ac:dyDescent="0.15">
      <c r="A50" s="48"/>
      <c r="B50" s="1191"/>
      <c r="C50" s="1192"/>
      <c r="D50" s="62"/>
      <c r="E50" s="1197" t="s">
        <v>15</v>
      </c>
      <c r="F50" s="1197"/>
      <c r="G50" s="1197"/>
      <c r="H50" s="1197"/>
      <c r="I50" s="1197"/>
      <c r="J50" s="1198"/>
      <c r="K50" s="63">
        <v>1</v>
      </c>
      <c r="L50" s="64">
        <v>1</v>
      </c>
      <c r="M50" s="64" t="s">
        <v>486</v>
      </c>
      <c r="N50" s="64" t="s">
        <v>486</v>
      </c>
      <c r="O50" s="65" t="s">
        <v>486</v>
      </c>
      <c r="P50" s="48"/>
      <c r="Q50" s="48"/>
      <c r="R50" s="48"/>
      <c r="S50" s="48"/>
      <c r="T50" s="48"/>
      <c r="U50" s="48"/>
    </row>
    <row r="51" spans="1:21" ht="30.75" customHeight="1" x14ac:dyDescent="0.15">
      <c r="A51" s="48"/>
      <c r="B51" s="1193"/>
      <c r="C51" s="1194"/>
      <c r="D51" s="66"/>
      <c r="E51" s="1197" t="s">
        <v>16</v>
      </c>
      <c r="F51" s="1197"/>
      <c r="G51" s="1197"/>
      <c r="H51" s="1197"/>
      <c r="I51" s="1197"/>
      <c r="J51" s="1198"/>
      <c r="K51" s="63" t="s">
        <v>486</v>
      </c>
      <c r="L51" s="64" t="s">
        <v>486</v>
      </c>
      <c r="M51" s="64" t="s">
        <v>486</v>
      </c>
      <c r="N51" s="64" t="s">
        <v>486</v>
      </c>
      <c r="O51" s="65" t="s">
        <v>486</v>
      </c>
      <c r="P51" s="48"/>
      <c r="Q51" s="48"/>
      <c r="R51" s="48"/>
      <c r="S51" s="48"/>
      <c r="T51" s="48"/>
      <c r="U51" s="48"/>
    </row>
    <row r="52" spans="1:21" ht="30.75" customHeight="1" x14ac:dyDescent="0.15">
      <c r="A52" s="48"/>
      <c r="B52" s="1199" t="s">
        <v>17</v>
      </c>
      <c r="C52" s="1200"/>
      <c r="D52" s="66"/>
      <c r="E52" s="1197" t="s">
        <v>18</v>
      </c>
      <c r="F52" s="1197"/>
      <c r="G52" s="1197"/>
      <c r="H52" s="1197"/>
      <c r="I52" s="1197"/>
      <c r="J52" s="1198"/>
      <c r="K52" s="63">
        <v>2110</v>
      </c>
      <c r="L52" s="64">
        <v>2121</v>
      </c>
      <c r="M52" s="64">
        <v>2110</v>
      </c>
      <c r="N52" s="64">
        <v>2105</v>
      </c>
      <c r="O52" s="65">
        <v>2085</v>
      </c>
      <c r="P52" s="48"/>
      <c r="Q52" s="48"/>
      <c r="R52" s="48"/>
      <c r="S52" s="48"/>
      <c r="T52" s="48"/>
      <c r="U52" s="48"/>
    </row>
    <row r="53" spans="1:21" ht="30.75" customHeight="1" thickBot="1" x14ac:dyDescent="0.2">
      <c r="A53" s="48"/>
      <c r="B53" s="1201" t="s">
        <v>19</v>
      </c>
      <c r="C53" s="1202"/>
      <c r="D53" s="67"/>
      <c r="E53" s="1203" t="s">
        <v>20</v>
      </c>
      <c r="F53" s="1203"/>
      <c r="G53" s="1203"/>
      <c r="H53" s="1203"/>
      <c r="I53" s="1203"/>
      <c r="J53" s="1204"/>
      <c r="K53" s="68">
        <v>183</v>
      </c>
      <c r="L53" s="69">
        <v>193</v>
      </c>
      <c r="M53" s="69">
        <v>88</v>
      </c>
      <c r="N53" s="69">
        <v>211</v>
      </c>
      <c r="O53" s="70">
        <v>39</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539</v>
      </c>
      <c r="L57" s="81" t="s">
        <v>540</v>
      </c>
      <c r="M57" s="81" t="s">
        <v>541</v>
      </c>
      <c r="N57" s="81" t="s">
        <v>542</v>
      </c>
      <c r="O57" s="82" t="s">
        <v>543</v>
      </c>
      <c r="P57" s="48"/>
      <c r="Q57" s="48"/>
      <c r="R57" s="48"/>
      <c r="S57" s="48"/>
      <c r="T57" s="48"/>
      <c r="U57" s="48"/>
    </row>
    <row r="58" spans="1:21" ht="31.5" customHeight="1" x14ac:dyDescent="0.15">
      <c r="B58" s="1205" t="s">
        <v>24</v>
      </c>
      <c r="C58" s="1206"/>
      <c r="D58" s="1211" t="s">
        <v>25</v>
      </c>
      <c r="E58" s="1212"/>
      <c r="F58" s="1212"/>
      <c r="G58" s="1212"/>
      <c r="H58" s="1212"/>
      <c r="I58" s="1212"/>
      <c r="J58" s="1213"/>
      <c r="K58" s="83"/>
      <c r="L58" s="84"/>
      <c r="M58" s="84"/>
      <c r="N58" s="84"/>
      <c r="O58" s="85"/>
    </row>
    <row r="59" spans="1:21" ht="31.5" customHeight="1" x14ac:dyDescent="0.15">
      <c r="B59" s="1207"/>
      <c r="C59" s="1208"/>
      <c r="D59" s="1214" t="s">
        <v>26</v>
      </c>
      <c r="E59" s="1215"/>
      <c r="F59" s="1215"/>
      <c r="G59" s="1215"/>
      <c r="H59" s="1215"/>
      <c r="I59" s="1215"/>
      <c r="J59" s="1216"/>
      <c r="K59" s="86"/>
      <c r="L59" s="87"/>
      <c r="M59" s="87"/>
      <c r="N59" s="87"/>
      <c r="O59" s="88"/>
    </row>
    <row r="60" spans="1:21" ht="31.5" customHeight="1" thickBot="1" x14ac:dyDescent="0.2">
      <c r="B60" s="1209"/>
      <c r="C60" s="1210"/>
      <c r="D60" s="1217" t="s">
        <v>27</v>
      </c>
      <c r="E60" s="1218"/>
      <c r="F60" s="1218"/>
      <c r="G60" s="1218"/>
      <c r="H60" s="1218"/>
      <c r="I60" s="1218"/>
      <c r="J60" s="1219"/>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xfOXOGAjZjMnjrCMiyqhJzLMaNHqzw9q4LvxlzV7aSSDJok+96Bu1uRfSIEQLBjQ/94ogf21HxVU0DNYJ9X+SQ==" saltValue="KnnREqSD1OMESA27eEKRCw=="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verticalDpi="300"/>
  <headerFooter alignWithMargins="0">
    <oddFooter>&amp;C&amp;P/&amp;N</oddFooter>
  </headerFooter>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90" zoomScaleNormal="90"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525</v>
      </c>
      <c r="J40" s="103" t="s">
        <v>526</v>
      </c>
      <c r="K40" s="103" t="s">
        <v>527</v>
      </c>
      <c r="L40" s="103" t="s">
        <v>528</v>
      </c>
      <c r="M40" s="104" t="s">
        <v>529</v>
      </c>
    </row>
    <row r="41" spans="2:13" ht="27.75" customHeight="1" x14ac:dyDescent="0.15">
      <c r="B41" s="1220" t="s">
        <v>30</v>
      </c>
      <c r="C41" s="1221"/>
      <c r="D41" s="105"/>
      <c r="E41" s="1226" t="s">
        <v>31</v>
      </c>
      <c r="F41" s="1226"/>
      <c r="G41" s="1226"/>
      <c r="H41" s="1227"/>
      <c r="I41" s="355">
        <v>19137</v>
      </c>
      <c r="J41" s="356">
        <v>19457</v>
      </c>
      <c r="K41" s="356">
        <v>18583</v>
      </c>
      <c r="L41" s="356">
        <v>17692</v>
      </c>
      <c r="M41" s="357">
        <v>17445</v>
      </c>
    </row>
    <row r="42" spans="2:13" ht="27.75" customHeight="1" x14ac:dyDescent="0.15">
      <c r="B42" s="1222"/>
      <c r="C42" s="1223"/>
      <c r="D42" s="106"/>
      <c r="E42" s="1228" t="s">
        <v>32</v>
      </c>
      <c r="F42" s="1228"/>
      <c r="G42" s="1228"/>
      <c r="H42" s="1229"/>
      <c r="I42" s="358">
        <v>376</v>
      </c>
      <c r="J42" s="359">
        <v>365</v>
      </c>
      <c r="K42" s="359">
        <v>342</v>
      </c>
      <c r="L42" s="359">
        <v>342</v>
      </c>
      <c r="M42" s="360">
        <v>331</v>
      </c>
    </row>
    <row r="43" spans="2:13" ht="27.75" customHeight="1" x14ac:dyDescent="0.15">
      <c r="B43" s="1222"/>
      <c r="C43" s="1223"/>
      <c r="D43" s="106"/>
      <c r="E43" s="1228" t="s">
        <v>33</v>
      </c>
      <c r="F43" s="1228"/>
      <c r="G43" s="1228"/>
      <c r="H43" s="1229"/>
      <c r="I43" s="358">
        <v>2529</v>
      </c>
      <c r="J43" s="359">
        <v>2583</v>
      </c>
      <c r="K43" s="359">
        <v>2435</v>
      </c>
      <c r="L43" s="359">
        <v>1881</v>
      </c>
      <c r="M43" s="360">
        <v>1941</v>
      </c>
    </row>
    <row r="44" spans="2:13" ht="27.75" customHeight="1" x14ac:dyDescent="0.15">
      <c r="B44" s="1222"/>
      <c r="C44" s="1223"/>
      <c r="D44" s="106"/>
      <c r="E44" s="1228" t="s">
        <v>34</v>
      </c>
      <c r="F44" s="1228"/>
      <c r="G44" s="1228"/>
      <c r="H44" s="1229"/>
      <c r="I44" s="358">
        <v>143</v>
      </c>
      <c r="J44" s="359">
        <v>132</v>
      </c>
      <c r="K44" s="359">
        <v>121</v>
      </c>
      <c r="L44" s="359">
        <v>297</v>
      </c>
      <c r="M44" s="360">
        <v>218</v>
      </c>
    </row>
    <row r="45" spans="2:13" ht="27.75" customHeight="1" x14ac:dyDescent="0.15">
      <c r="B45" s="1222"/>
      <c r="C45" s="1223"/>
      <c r="D45" s="106"/>
      <c r="E45" s="1228" t="s">
        <v>35</v>
      </c>
      <c r="F45" s="1228"/>
      <c r="G45" s="1228"/>
      <c r="H45" s="1229"/>
      <c r="I45" s="358">
        <v>1486</v>
      </c>
      <c r="J45" s="359">
        <v>1339</v>
      </c>
      <c r="K45" s="359">
        <v>1548</v>
      </c>
      <c r="L45" s="359">
        <v>1476</v>
      </c>
      <c r="M45" s="360">
        <v>1380</v>
      </c>
    </row>
    <row r="46" spans="2:13" ht="27.75" customHeight="1" x14ac:dyDescent="0.15">
      <c r="B46" s="1222"/>
      <c r="C46" s="1223"/>
      <c r="D46" s="107"/>
      <c r="E46" s="1228" t="s">
        <v>36</v>
      </c>
      <c r="F46" s="1228"/>
      <c r="G46" s="1228"/>
      <c r="H46" s="1229"/>
      <c r="I46" s="358">
        <v>284</v>
      </c>
      <c r="J46" s="359">
        <v>290</v>
      </c>
      <c r="K46" s="359">
        <v>295</v>
      </c>
      <c r="L46" s="359">
        <v>256</v>
      </c>
      <c r="M46" s="360">
        <v>297</v>
      </c>
    </row>
    <row r="47" spans="2:13" ht="27.75" customHeight="1" x14ac:dyDescent="0.15">
      <c r="B47" s="1222"/>
      <c r="C47" s="1223"/>
      <c r="D47" s="108"/>
      <c r="E47" s="1230" t="s">
        <v>37</v>
      </c>
      <c r="F47" s="1231"/>
      <c r="G47" s="1231"/>
      <c r="H47" s="1232"/>
      <c r="I47" s="358" t="s">
        <v>486</v>
      </c>
      <c r="J47" s="359" t="s">
        <v>486</v>
      </c>
      <c r="K47" s="359" t="s">
        <v>486</v>
      </c>
      <c r="L47" s="359" t="s">
        <v>486</v>
      </c>
      <c r="M47" s="360" t="s">
        <v>486</v>
      </c>
    </row>
    <row r="48" spans="2:13" ht="27.75" customHeight="1" x14ac:dyDescent="0.15">
      <c r="B48" s="1222"/>
      <c r="C48" s="1223"/>
      <c r="D48" s="106"/>
      <c r="E48" s="1228" t="s">
        <v>38</v>
      </c>
      <c r="F48" s="1228"/>
      <c r="G48" s="1228"/>
      <c r="H48" s="1229"/>
      <c r="I48" s="358" t="s">
        <v>486</v>
      </c>
      <c r="J48" s="359" t="s">
        <v>486</v>
      </c>
      <c r="K48" s="359" t="s">
        <v>486</v>
      </c>
      <c r="L48" s="359" t="s">
        <v>486</v>
      </c>
      <c r="M48" s="360" t="s">
        <v>486</v>
      </c>
    </row>
    <row r="49" spans="2:13" ht="27.75" customHeight="1" x14ac:dyDescent="0.15">
      <c r="B49" s="1224"/>
      <c r="C49" s="1225"/>
      <c r="D49" s="106"/>
      <c r="E49" s="1228" t="s">
        <v>39</v>
      </c>
      <c r="F49" s="1228"/>
      <c r="G49" s="1228"/>
      <c r="H49" s="1229"/>
      <c r="I49" s="358" t="s">
        <v>486</v>
      </c>
      <c r="J49" s="359" t="s">
        <v>486</v>
      </c>
      <c r="K49" s="359" t="s">
        <v>486</v>
      </c>
      <c r="L49" s="359" t="s">
        <v>486</v>
      </c>
      <c r="M49" s="360" t="s">
        <v>486</v>
      </c>
    </row>
    <row r="50" spans="2:13" ht="27.75" customHeight="1" x14ac:dyDescent="0.15">
      <c r="B50" s="1233" t="s">
        <v>40</v>
      </c>
      <c r="C50" s="1234"/>
      <c r="D50" s="109"/>
      <c r="E50" s="1228" t="s">
        <v>41</v>
      </c>
      <c r="F50" s="1228"/>
      <c r="G50" s="1228"/>
      <c r="H50" s="1229"/>
      <c r="I50" s="358">
        <v>8215</v>
      </c>
      <c r="J50" s="359">
        <v>8693</v>
      </c>
      <c r="K50" s="359">
        <v>9851</v>
      </c>
      <c r="L50" s="359">
        <v>10733</v>
      </c>
      <c r="M50" s="360">
        <v>11269</v>
      </c>
    </row>
    <row r="51" spans="2:13" ht="27.75" customHeight="1" x14ac:dyDescent="0.15">
      <c r="B51" s="1222"/>
      <c r="C51" s="1223"/>
      <c r="D51" s="106"/>
      <c r="E51" s="1228" t="s">
        <v>42</v>
      </c>
      <c r="F51" s="1228"/>
      <c r="G51" s="1228"/>
      <c r="H51" s="1229"/>
      <c r="I51" s="358">
        <v>384</v>
      </c>
      <c r="J51" s="359">
        <v>457</v>
      </c>
      <c r="K51" s="359">
        <v>497</v>
      </c>
      <c r="L51" s="359">
        <v>536</v>
      </c>
      <c r="M51" s="360">
        <v>706</v>
      </c>
    </row>
    <row r="52" spans="2:13" ht="27.75" customHeight="1" x14ac:dyDescent="0.15">
      <c r="B52" s="1224"/>
      <c r="C52" s="1225"/>
      <c r="D52" s="106"/>
      <c r="E52" s="1228" t="s">
        <v>43</v>
      </c>
      <c r="F52" s="1228"/>
      <c r="G52" s="1228"/>
      <c r="H52" s="1229"/>
      <c r="I52" s="358">
        <v>19168</v>
      </c>
      <c r="J52" s="359">
        <v>19405</v>
      </c>
      <c r="K52" s="359">
        <v>18876</v>
      </c>
      <c r="L52" s="359">
        <v>18593</v>
      </c>
      <c r="M52" s="360">
        <v>18397</v>
      </c>
    </row>
    <row r="53" spans="2:13" ht="27.75" customHeight="1" thickBot="1" x14ac:dyDescent="0.2">
      <c r="B53" s="1235" t="s">
        <v>19</v>
      </c>
      <c r="C53" s="1236"/>
      <c r="D53" s="110"/>
      <c r="E53" s="1237" t="s">
        <v>44</v>
      </c>
      <c r="F53" s="1237"/>
      <c r="G53" s="1237"/>
      <c r="H53" s="1238"/>
      <c r="I53" s="361">
        <v>-3812</v>
      </c>
      <c r="J53" s="362">
        <v>-4389</v>
      </c>
      <c r="K53" s="362">
        <v>-5901</v>
      </c>
      <c r="L53" s="362">
        <v>-7919</v>
      </c>
      <c r="M53" s="363">
        <v>-8762</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zyI4ubwPHOgiAawsZ33ALlWX/fOe0HOfJCl5iTFSwmcTJeAWaUHRVVyj2ioj2gS2YwVOraLYc4aZgH1qYuK+9Q==" saltValue="9Um0YaKOKy6jRfGimsfQ4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verticalDpi="300"/>
  <headerFooter alignWithMargins="0">
    <oddFooter>&amp;C&amp;P/&amp;N</oddFooter>
  </headerFooter>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C6" zoomScale="90" zoomScaleNormal="9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527</v>
      </c>
      <c r="G54" s="119" t="s">
        <v>528</v>
      </c>
      <c r="H54" s="120" t="s">
        <v>529</v>
      </c>
    </row>
    <row r="55" spans="2:8" ht="52.5" customHeight="1" x14ac:dyDescent="0.15">
      <c r="B55" s="121"/>
      <c r="C55" s="1247" t="s">
        <v>46</v>
      </c>
      <c r="D55" s="1247"/>
      <c r="E55" s="1248"/>
      <c r="F55" s="122">
        <v>1953</v>
      </c>
      <c r="G55" s="122">
        <v>1953</v>
      </c>
      <c r="H55" s="123">
        <v>1953</v>
      </c>
    </row>
    <row r="56" spans="2:8" ht="52.5" customHeight="1" x14ac:dyDescent="0.15">
      <c r="B56" s="124"/>
      <c r="C56" s="1249" t="s">
        <v>47</v>
      </c>
      <c r="D56" s="1249"/>
      <c r="E56" s="1250"/>
      <c r="F56" s="125">
        <v>5827</v>
      </c>
      <c r="G56" s="125">
        <v>5888</v>
      </c>
      <c r="H56" s="126">
        <v>6119</v>
      </c>
    </row>
    <row r="57" spans="2:8" ht="53.25" customHeight="1" x14ac:dyDescent="0.15">
      <c r="B57" s="124"/>
      <c r="C57" s="1251" t="s">
        <v>48</v>
      </c>
      <c r="D57" s="1251"/>
      <c r="E57" s="1252"/>
      <c r="F57" s="127">
        <v>3708</v>
      </c>
      <c r="G57" s="127">
        <v>3841</v>
      </c>
      <c r="H57" s="128">
        <v>4059</v>
      </c>
    </row>
    <row r="58" spans="2:8" ht="45.75" customHeight="1" x14ac:dyDescent="0.15">
      <c r="B58" s="129"/>
      <c r="C58" s="1239" t="s">
        <v>548</v>
      </c>
      <c r="D58" s="1240"/>
      <c r="E58" s="1241"/>
      <c r="F58" s="130">
        <v>2496</v>
      </c>
      <c r="G58" s="130">
        <v>2476</v>
      </c>
      <c r="H58" s="131">
        <v>2660</v>
      </c>
    </row>
    <row r="59" spans="2:8" ht="45.75" customHeight="1" x14ac:dyDescent="0.15">
      <c r="B59" s="129"/>
      <c r="C59" s="1239" t="s">
        <v>549</v>
      </c>
      <c r="D59" s="1240"/>
      <c r="E59" s="1241"/>
      <c r="F59" s="130">
        <v>468</v>
      </c>
      <c r="G59" s="130">
        <v>497</v>
      </c>
      <c r="H59" s="131">
        <v>496</v>
      </c>
    </row>
    <row r="60" spans="2:8" ht="45.75" customHeight="1" x14ac:dyDescent="0.15">
      <c r="B60" s="129"/>
      <c r="C60" s="1239" t="s">
        <v>550</v>
      </c>
      <c r="D60" s="1240"/>
      <c r="E60" s="1241"/>
      <c r="F60" s="130">
        <v>251</v>
      </c>
      <c r="G60" s="130">
        <v>380</v>
      </c>
      <c r="H60" s="131">
        <v>446</v>
      </c>
    </row>
    <row r="61" spans="2:8" ht="45.75" customHeight="1" x14ac:dyDescent="0.15">
      <c r="B61" s="129"/>
      <c r="C61" s="1239" t="s">
        <v>551</v>
      </c>
      <c r="D61" s="1240"/>
      <c r="E61" s="1241"/>
      <c r="F61" s="130">
        <v>160</v>
      </c>
      <c r="G61" s="130">
        <v>152</v>
      </c>
      <c r="H61" s="131">
        <v>143</v>
      </c>
    </row>
    <row r="62" spans="2:8" ht="45.75" customHeight="1" thickBot="1" x14ac:dyDescent="0.2">
      <c r="B62" s="132"/>
      <c r="C62" s="1242" t="s">
        <v>552</v>
      </c>
      <c r="D62" s="1243"/>
      <c r="E62" s="1244"/>
      <c r="F62" s="133">
        <v>104</v>
      </c>
      <c r="G62" s="133">
        <v>104</v>
      </c>
      <c r="H62" s="134">
        <v>104</v>
      </c>
    </row>
    <row r="63" spans="2:8" ht="52.5" customHeight="1" thickBot="1" x14ac:dyDescent="0.2">
      <c r="B63" s="135"/>
      <c r="C63" s="1245" t="s">
        <v>49</v>
      </c>
      <c r="D63" s="1245"/>
      <c r="E63" s="1246"/>
      <c r="F63" s="136">
        <v>11489</v>
      </c>
      <c r="G63" s="136">
        <v>11682</v>
      </c>
      <c r="H63" s="137">
        <v>12131</v>
      </c>
    </row>
    <row r="64" spans="2:8" x14ac:dyDescent="0.15"/>
  </sheetData>
  <sheetProtection algorithmName="SHA-512" hashValue="eQICA0gJKZOhMdQRhV2RPhnaNcAAv6jkdqHITWR2FIzpNBWxPMsJqUeF17EE1nVlCr+Yw6AYUkL3/yeo3i0Z/A==" saltValue="YaIjHl0fvG89Or+X0WlHB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headerFooter alignWithMargins="0">
    <oddFooter>&amp;C&amp;P/&amp;N</oddFooter>
  </headerFooter>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1A6AA1-7470-4476-AC5A-F1EEDF6AEE2B}">
  <sheetPr>
    <pageSetUpPr fitToPage="1"/>
  </sheetPr>
  <dimension ref="A1:DE85"/>
  <sheetViews>
    <sheetView showGridLines="0" topLeftCell="D1" zoomScale="90" zoomScaleNormal="90" zoomScaleSheetLayoutView="55" workbookViewId="0"/>
  </sheetViews>
  <sheetFormatPr defaultColWidth="0" defaultRowHeight="0" customHeight="1" zeroHeight="1" x14ac:dyDescent="0.15"/>
  <cols>
    <col min="1" max="1" width="6.375" style="364" customWidth="1"/>
    <col min="2" max="107" width="2.5" style="364" customWidth="1"/>
    <col min="108" max="108" width="6.125" style="366" customWidth="1"/>
    <col min="109" max="109" width="5.875" style="365" customWidth="1"/>
    <col min="110" max="16384" width="8.625" style="364" hidden="1"/>
  </cols>
  <sheetData>
    <row r="1" spans="1:109" ht="42.75" customHeight="1" x14ac:dyDescent="0.15">
      <c r="A1" s="399"/>
      <c r="B1" s="398"/>
      <c r="DD1" s="364"/>
      <c r="DE1" s="364"/>
    </row>
    <row r="2" spans="1:109" ht="25.5" customHeight="1" x14ac:dyDescent="0.15">
      <c r="A2" s="397"/>
      <c r="C2" s="397"/>
      <c r="O2" s="397"/>
      <c r="P2" s="397"/>
      <c r="Q2" s="397"/>
      <c r="R2" s="397"/>
      <c r="S2" s="397"/>
      <c r="T2" s="397"/>
      <c r="U2" s="397"/>
      <c r="V2" s="397"/>
      <c r="W2" s="397"/>
      <c r="X2" s="397"/>
      <c r="Y2" s="397"/>
      <c r="Z2" s="397"/>
      <c r="AA2" s="397"/>
      <c r="AB2" s="397"/>
      <c r="AC2" s="397"/>
      <c r="AD2" s="397"/>
      <c r="AE2" s="397"/>
      <c r="AF2" s="397"/>
      <c r="AG2" s="397"/>
      <c r="AH2" s="397"/>
      <c r="AI2" s="397"/>
      <c r="AU2" s="397"/>
      <c r="BG2" s="397"/>
      <c r="BS2" s="397"/>
      <c r="CE2" s="397"/>
      <c r="CQ2" s="397"/>
      <c r="DD2" s="364"/>
      <c r="DE2" s="364"/>
    </row>
    <row r="3" spans="1:109" ht="25.5" customHeight="1" x14ac:dyDescent="0.15">
      <c r="A3" s="397"/>
      <c r="C3" s="397"/>
      <c r="O3" s="397"/>
      <c r="P3" s="397"/>
      <c r="Q3" s="397"/>
      <c r="R3" s="397"/>
      <c r="S3" s="397"/>
      <c r="T3" s="397"/>
      <c r="U3" s="397"/>
      <c r="V3" s="397"/>
      <c r="W3" s="397"/>
      <c r="X3" s="397"/>
      <c r="Y3" s="397"/>
      <c r="Z3" s="397"/>
      <c r="AA3" s="397"/>
      <c r="AB3" s="397"/>
      <c r="AC3" s="397"/>
      <c r="AD3" s="397"/>
      <c r="AE3" s="397"/>
      <c r="AF3" s="397"/>
      <c r="AG3" s="397"/>
      <c r="AH3" s="397"/>
      <c r="AI3" s="397"/>
      <c r="AU3" s="397"/>
      <c r="BG3" s="397"/>
      <c r="BS3" s="397"/>
      <c r="CE3" s="397"/>
      <c r="CQ3" s="397"/>
      <c r="DD3" s="364"/>
      <c r="DE3" s="364"/>
    </row>
    <row r="4" spans="1:109" s="259" customFormat="1" ht="13.5" x14ac:dyDescent="0.15">
      <c r="A4" s="397"/>
      <c r="B4" s="397"/>
      <c r="C4" s="397"/>
      <c r="D4" s="397"/>
      <c r="E4" s="397"/>
      <c r="F4" s="397"/>
      <c r="G4" s="397"/>
      <c r="H4" s="397"/>
      <c r="I4" s="397"/>
      <c r="J4" s="397"/>
      <c r="K4" s="397"/>
      <c r="L4" s="397"/>
      <c r="M4" s="397"/>
      <c r="N4" s="397"/>
      <c r="O4" s="397"/>
      <c r="P4" s="397"/>
      <c r="Q4" s="397"/>
      <c r="R4" s="397"/>
      <c r="S4" s="397"/>
      <c r="T4" s="397"/>
      <c r="U4" s="397"/>
      <c r="V4" s="397"/>
      <c r="W4" s="397"/>
      <c r="X4" s="397"/>
      <c r="Y4" s="397"/>
      <c r="Z4" s="397"/>
      <c r="AA4" s="397"/>
      <c r="AB4" s="397"/>
      <c r="AC4" s="397"/>
      <c r="AD4" s="397"/>
      <c r="AE4" s="397"/>
      <c r="AF4" s="397"/>
      <c r="AG4" s="397"/>
      <c r="AH4" s="397"/>
      <c r="AI4" s="397"/>
      <c r="AJ4" s="397"/>
      <c r="AK4" s="397"/>
      <c r="AL4" s="397"/>
      <c r="AM4" s="397"/>
      <c r="AN4" s="397"/>
      <c r="AO4" s="397"/>
      <c r="AP4" s="397"/>
      <c r="AQ4" s="397"/>
      <c r="AR4" s="397"/>
      <c r="AS4" s="397"/>
      <c r="AT4" s="397"/>
      <c r="AU4" s="397"/>
      <c r="AV4" s="397"/>
      <c r="AW4" s="397"/>
      <c r="AX4" s="397"/>
      <c r="AY4" s="397"/>
      <c r="AZ4" s="397"/>
      <c r="BA4" s="397"/>
      <c r="BB4" s="397"/>
      <c r="BC4" s="397"/>
      <c r="BD4" s="397"/>
      <c r="BE4" s="397"/>
      <c r="BF4" s="397"/>
      <c r="BG4" s="397"/>
      <c r="BH4" s="397"/>
      <c r="BI4" s="397"/>
      <c r="BJ4" s="397"/>
      <c r="BK4" s="397"/>
      <c r="BL4" s="397"/>
      <c r="BM4" s="397"/>
      <c r="BN4" s="397"/>
      <c r="BO4" s="397"/>
      <c r="BP4" s="397"/>
      <c r="BQ4" s="397"/>
      <c r="BR4" s="397"/>
      <c r="BS4" s="397"/>
      <c r="BT4" s="397"/>
      <c r="BU4" s="397"/>
      <c r="BV4" s="397"/>
      <c r="BW4" s="397"/>
      <c r="BX4" s="397"/>
      <c r="BY4" s="397"/>
      <c r="BZ4" s="397"/>
      <c r="CA4" s="397"/>
      <c r="CB4" s="397"/>
      <c r="CC4" s="397"/>
      <c r="CD4" s="397"/>
      <c r="CE4" s="397"/>
      <c r="CF4" s="397"/>
      <c r="CG4" s="397"/>
      <c r="CH4" s="397"/>
      <c r="CI4" s="397"/>
      <c r="CJ4" s="397"/>
      <c r="CK4" s="397"/>
      <c r="CL4" s="397"/>
      <c r="CM4" s="397"/>
      <c r="CN4" s="397"/>
      <c r="CO4" s="397"/>
      <c r="CP4" s="397"/>
      <c r="CQ4" s="397"/>
      <c r="CR4" s="397"/>
      <c r="CS4" s="397"/>
      <c r="CT4" s="397"/>
      <c r="CU4" s="397"/>
      <c r="CV4" s="397"/>
      <c r="CW4" s="397"/>
      <c r="CX4" s="397"/>
      <c r="CY4" s="397"/>
      <c r="CZ4" s="397"/>
      <c r="DA4" s="397"/>
      <c r="DB4" s="397"/>
      <c r="DC4" s="397"/>
      <c r="DD4" s="397"/>
      <c r="DE4" s="397"/>
    </row>
    <row r="5" spans="1:109" s="259" customFormat="1" ht="13.5" x14ac:dyDescent="0.15">
      <c r="A5" s="397"/>
      <c r="B5" s="397"/>
      <c r="C5" s="397"/>
      <c r="D5" s="397"/>
      <c r="E5" s="397"/>
      <c r="F5" s="397"/>
      <c r="G5" s="397"/>
      <c r="H5" s="397"/>
      <c r="I5" s="397"/>
      <c r="J5" s="397"/>
      <c r="K5" s="397"/>
      <c r="L5" s="397"/>
      <c r="M5" s="397"/>
      <c r="N5" s="397"/>
      <c r="O5" s="397"/>
      <c r="P5" s="397"/>
      <c r="Q5" s="397"/>
      <c r="R5" s="397"/>
      <c r="S5" s="397"/>
      <c r="T5" s="397"/>
      <c r="U5" s="397"/>
      <c r="V5" s="397"/>
      <c r="W5" s="397"/>
      <c r="X5" s="397"/>
      <c r="Y5" s="397"/>
      <c r="Z5" s="397"/>
      <c r="AA5" s="397"/>
      <c r="AB5" s="397"/>
      <c r="AC5" s="397"/>
      <c r="AD5" s="397"/>
      <c r="AE5" s="397"/>
      <c r="AF5" s="397"/>
      <c r="AG5" s="397"/>
      <c r="AH5" s="397"/>
      <c r="AI5" s="397"/>
      <c r="AJ5" s="397"/>
      <c r="AK5" s="397"/>
      <c r="AL5" s="397"/>
      <c r="AM5" s="397"/>
      <c r="AN5" s="397"/>
      <c r="AO5" s="397"/>
      <c r="AP5" s="397"/>
      <c r="AQ5" s="397"/>
      <c r="AR5" s="397"/>
      <c r="AS5" s="397"/>
      <c r="AT5" s="397"/>
      <c r="AU5" s="397"/>
      <c r="AV5" s="397"/>
      <c r="AW5" s="397"/>
      <c r="AX5" s="397"/>
      <c r="AY5" s="397"/>
      <c r="AZ5" s="397"/>
      <c r="BA5" s="397"/>
      <c r="BB5" s="397"/>
      <c r="BC5" s="397"/>
      <c r="BD5" s="397"/>
      <c r="BE5" s="397"/>
      <c r="BF5" s="397"/>
      <c r="BG5" s="397"/>
      <c r="BH5" s="397"/>
      <c r="BI5" s="397"/>
      <c r="BJ5" s="397"/>
      <c r="BK5" s="397"/>
      <c r="BL5" s="397"/>
      <c r="BM5" s="397"/>
      <c r="BN5" s="397"/>
      <c r="BO5" s="397"/>
      <c r="BP5" s="397"/>
      <c r="BQ5" s="397"/>
      <c r="BR5" s="397"/>
      <c r="BS5" s="397"/>
      <c r="BT5" s="397"/>
      <c r="BU5" s="397"/>
      <c r="BV5" s="397"/>
      <c r="BW5" s="397"/>
      <c r="BX5" s="397"/>
      <c r="BY5" s="397"/>
      <c r="BZ5" s="397"/>
      <c r="CA5" s="397"/>
      <c r="CB5" s="397"/>
      <c r="CC5" s="397"/>
      <c r="CD5" s="397"/>
      <c r="CE5" s="397"/>
      <c r="CF5" s="397"/>
      <c r="CG5" s="397"/>
      <c r="CH5" s="397"/>
      <c r="CI5" s="397"/>
      <c r="CJ5" s="397"/>
      <c r="CK5" s="397"/>
      <c r="CL5" s="397"/>
      <c r="CM5" s="397"/>
      <c r="CN5" s="397"/>
      <c r="CO5" s="397"/>
      <c r="CP5" s="397"/>
      <c r="CQ5" s="397"/>
      <c r="CR5" s="397"/>
      <c r="CS5" s="397"/>
      <c r="CT5" s="397"/>
      <c r="CU5" s="397"/>
      <c r="CV5" s="397"/>
      <c r="CW5" s="397"/>
      <c r="CX5" s="397"/>
      <c r="CY5" s="397"/>
      <c r="CZ5" s="397"/>
      <c r="DA5" s="397"/>
      <c r="DB5" s="397"/>
      <c r="DC5" s="397"/>
      <c r="DD5" s="397"/>
      <c r="DE5" s="397"/>
    </row>
    <row r="6" spans="1:109" s="259" customFormat="1" ht="13.5" x14ac:dyDescent="0.15">
      <c r="A6" s="397"/>
      <c r="B6" s="397"/>
      <c r="C6" s="397"/>
      <c r="D6" s="397"/>
      <c r="E6" s="397"/>
      <c r="F6" s="397"/>
      <c r="G6" s="397"/>
      <c r="H6" s="397"/>
      <c r="I6" s="397"/>
      <c r="J6" s="397"/>
      <c r="K6" s="397"/>
      <c r="L6" s="397"/>
      <c r="M6" s="397"/>
      <c r="N6" s="397"/>
      <c r="O6" s="397"/>
      <c r="P6" s="397"/>
      <c r="Q6" s="397"/>
      <c r="R6" s="397"/>
      <c r="S6" s="397"/>
      <c r="T6" s="397"/>
      <c r="U6" s="397"/>
      <c r="V6" s="397"/>
      <c r="W6" s="397"/>
      <c r="X6" s="397"/>
      <c r="Y6" s="397"/>
      <c r="Z6" s="397"/>
      <c r="AA6" s="397"/>
      <c r="AB6" s="397"/>
      <c r="AC6" s="397"/>
      <c r="AD6" s="397"/>
      <c r="AE6" s="397"/>
      <c r="AF6" s="397"/>
      <c r="AG6" s="397"/>
      <c r="AH6" s="397"/>
      <c r="AI6" s="397"/>
      <c r="AJ6" s="397"/>
      <c r="AK6" s="397"/>
      <c r="AL6" s="397"/>
      <c r="AM6" s="397"/>
      <c r="AN6" s="397"/>
      <c r="AO6" s="397"/>
      <c r="AP6" s="397"/>
      <c r="AQ6" s="397"/>
      <c r="AR6" s="397"/>
      <c r="AS6" s="397"/>
      <c r="AT6" s="397"/>
      <c r="AU6" s="397"/>
      <c r="AV6" s="397"/>
      <c r="AW6" s="397"/>
      <c r="AX6" s="397"/>
      <c r="AY6" s="397"/>
      <c r="AZ6" s="397"/>
      <c r="BA6" s="397"/>
      <c r="BB6" s="397"/>
      <c r="BC6" s="397"/>
      <c r="BD6" s="397"/>
      <c r="BE6" s="397"/>
      <c r="BF6" s="397"/>
      <c r="BG6" s="397"/>
      <c r="BH6" s="397"/>
      <c r="BI6" s="397"/>
      <c r="BJ6" s="397"/>
      <c r="BK6" s="397"/>
      <c r="BL6" s="397"/>
      <c r="BM6" s="397"/>
      <c r="BN6" s="397"/>
      <c r="BO6" s="397"/>
      <c r="BP6" s="397"/>
      <c r="BQ6" s="397"/>
      <c r="BR6" s="397"/>
      <c r="BS6" s="397"/>
      <c r="BT6" s="397"/>
      <c r="BU6" s="397"/>
      <c r="BV6" s="397"/>
      <c r="BW6" s="397"/>
      <c r="BX6" s="397"/>
      <c r="BY6" s="397"/>
      <c r="BZ6" s="397"/>
      <c r="CA6" s="397"/>
      <c r="CB6" s="397"/>
      <c r="CC6" s="397"/>
      <c r="CD6" s="397"/>
      <c r="CE6" s="397"/>
      <c r="CF6" s="397"/>
      <c r="CG6" s="397"/>
      <c r="CH6" s="397"/>
      <c r="CI6" s="397"/>
      <c r="CJ6" s="397"/>
      <c r="CK6" s="397"/>
      <c r="CL6" s="397"/>
      <c r="CM6" s="397"/>
      <c r="CN6" s="397"/>
      <c r="CO6" s="397"/>
      <c r="CP6" s="397"/>
      <c r="CQ6" s="397"/>
      <c r="CR6" s="397"/>
      <c r="CS6" s="397"/>
      <c r="CT6" s="397"/>
      <c r="CU6" s="397"/>
      <c r="CV6" s="397"/>
      <c r="CW6" s="397"/>
      <c r="CX6" s="397"/>
      <c r="CY6" s="397"/>
      <c r="CZ6" s="397"/>
      <c r="DA6" s="397"/>
      <c r="DB6" s="397"/>
      <c r="DC6" s="397"/>
      <c r="DD6" s="397"/>
      <c r="DE6" s="397"/>
    </row>
    <row r="7" spans="1:109" s="259" customFormat="1" ht="13.5" x14ac:dyDescent="0.15">
      <c r="A7" s="397"/>
      <c r="B7" s="397"/>
      <c r="C7" s="397"/>
      <c r="D7" s="397"/>
      <c r="E7" s="397"/>
      <c r="F7" s="397"/>
      <c r="G7" s="397"/>
      <c r="H7" s="397"/>
      <c r="I7" s="397"/>
      <c r="J7" s="397"/>
      <c r="K7" s="397"/>
      <c r="L7" s="397"/>
      <c r="M7" s="397"/>
      <c r="N7" s="397"/>
      <c r="O7" s="397"/>
      <c r="P7" s="397"/>
      <c r="Q7" s="397"/>
      <c r="R7" s="397"/>
      <c r="S7" s="397"/>
      <c r="T7" s="397"/>
      <c r="U7" s="397"/>
      <c r="V7" s="397"/>
      <c r="W7" s="397"/>
      <c r="X7" s="397"/>
      <c r="Y7" s="397"/>
      <c r="Z7" s="397"/>
      <c r="AA7" s="397"/>
      <c r="AB7" s="397"/>
      <c r="AC7" s="397"/>
      <c r="AD7" s="397"/>
      <c r="AE7" s="397"/>
      <c r="AF7" s="397"/>
      <c r="AG7" s="397"/>
      <c r="AH7" s="397"/>
      <c r="AI7" s="397"/>
      <c r="AJ7" s="397"/>
      <c r="AK7" s="397"/>
      <c r="AL7" s="397"/>
      <c r="AM7" s="397"/>
      <c r="AN7" s="397"/>
      <c r="AO7" s="397"/>
      <c r="AP7" s="397"/>
      <c r="AQ7" s="397"/>
      <c r="AR7" s="397"/>
      <c r="AS7" s="397"/>
      <c r="AT7" s="397"/>
      <c r="AU7" s="397"/>
      <c r="AV7" s="397"/>
      <c r="AW7" s="397"/>
      <c r="AX7" s="397"/>
      <c r="AY7" s="397"/>
      <c r="AZ7" s="397"/>
      <c r="BA7" s="397"/>
      <c r="BB7" s="397"/>
      <c r="BC7" s="397"/>
      <c r="BD7" s="397"/>
      <c r="BE7" s="397"/>
      <c r="BF7" s="397"/>
      <c r="BG7" s="397"/>
      <c r="BH7" s="397"/>
      <c r="BI7" s="397"/>
      <c r="BJ7" s="397"/>
      <c r="BK7" s="397"/>
      <c r="BL7" s="397"/>
      <c r="BM7" s="397"/>
      <c r="BN7" s="397"/>
      <c r="BO7" s="397"/>
      <c r="BP7" s="397"/>
      <c r="BQ7" s="397"/>
      <c r="BR7" s="397"/>
      <c r="BS7" s="397"/>
      <c r="BT7" s="397"/>
      <c r="BU7" s="397"/>
      <c r="BV7" s="397"/>
      <c r="BW7" s="397"/>
      <c r="BX7" s="397"/>
      <c r="BY7" s="397"/>
      <c r="BZ7" s="397"/>
      <c r="CA7" s="397"/>
      <c r="CB7" s="397"/>
      <c r="CC7" s="397"/>
      <c r="CD7" s="397"/>
      <c r="CE7" s="397"/>
      <c r="CF7" s="397"/>
      <c r="CG7" s="397"/>
      <c r="CH7" s="397"/>
      <c r="CI7" s="397"/>
      <c r="CJ7" s="397"/>
      <c r="CK7" s="397"/>
      <c r="CL7" s="397"/>
      <c r="CM7" s="397"/>
      <c r="CN7" s="397"/>
      <c r="CO7" s="397"/>
      <c r="CP7" s="397"/>
      <c r="CQ7" s="397"/>
      <c r="CR7" s="397"/>
      <c r="CS7" s="397"/>
      <c r="CT7" s="397"/>
      <c r="CU7" s="397"/>
      <c r="CV7" s="397"/>
      <c r="CW7" s="397"/>
      <c r="CX7" s="397"/>
      <c r="CY7" s="397"/>
      <c r="CZ7" s="397"/>
      <c r="DA7" s="397"/>
      <c r="DB7" s="397"/>
      <c r="DC7" s="397"/>
      <c r="DD7" s="397"/>
      <c r="DE7" s="397"/>
    </row>
    <row r="8" spans="1:109" s="259" customFormat="1" ht="13.5" x14ac:dyDescent="0.15">
      <c r="A8" s="397"/>
      <c r="B8" s="397"/>
      <c r="C8" s="397"/>
      <c r="D8" s="397"/>
      <c r="E8" s="397"/>
      <c r="F8" s="397"/>
      <c r="G8" s="397"/>
      <c r="H8" s="397"/>
      <c r="I8" s="397"/>
      <c r="J8" s="397"/>
      <c r="K8" s="397"/>
      <c r="L8" s="397"/>
      <c r="M8" s="397"/>
      <c r="N8" s="397"/>
      <c r="O8" s="397"/>
      <c r="P8" s="397"/>
      <c r="Q8" s="397"/>
      <c r="R8" s="397"/>
      <c r="S8" s="397"/>
      <c r="T8" s="397"/>
      <c r="U8" s="397"/>
      <c r="V8" s="397"/>
      <c r="W8" s="397"/>
      <c r="X8" s="397"/>
      <c r="Y8" s="397"/>
      <c r="Z8" s="397"/>
      <c r="AA8" s="397"/>
      <c r="AB8" s="397"/>
      <c r="AC8" s="397"/>
      <c r="AD8" s="397"/>
      <c r="AE8" s="397"/>
      <c r="AF8" s="397"/>
      <c r="AG8" s="397"/>
      <c r="AH8" s="397"/>
      <c r="AI8" s="397"/>
      <c r="AJ8" s="397"/>
      <c r="AK8" s="397"/>
      <c r="AL8" s="397"/>
      <c r="AM8" s="397"/>
      <c r="AN8" s="397"/>
      <c r="AO8" s="397"/>
      <c r="AP8" s="397"/>
      <c r="AQ8" s="397"/>
      <c r="AR8" s="397"/>
      <c r="AS8" s="397"/>
      <c r="AT8" s="397"/>
      <c r="AU8" s="397"/>
      <c r="AV8" s="397"/>
      <c r="AW8" s="397"/>
      <c r="AX8" s="397"/>
      <c r="AY8" s="397"/>
      <c r="AZ8" s="397"/>
      <c r="BA8" s="397"/>
      <c r="BB8" s="397"/>
      <c r="BC8" s="397"/>
      <c r="BD8" s="397"/>
      <c r="BE8" s="397"/>
      <c r="BF8" s="397"/>
      <c r="BG8" s="397"/>
      <c r="BH8" s="397"/>
      <c r="BI8" s="397"/>
      <c r="BJ8" s="397"/>
      <c r="BK8" s="397"/>
      <c r="BL8" s="397"/>
      <c r="BM8" s="397"/>
      <c r="BN8" s="397"/>
      <c r="BO8" s="397"/>
      <c r="BP8" s="397"/>
      <c r="BQ8" s="397"/>
      <c r="BR8" s="397"/>
      <c r="BS8" s="397"/>
      <c r="BT8" s="397"/>
      <c r="BU8" s="397"/>
      <c r="BV8" s="397"/>
      <c r="BW8" s="397"/>
      <c r="BX8" s="397"/>
      <c r="BY8" s="397"/>
      <c r="BZ8" s="397"/>
      <c r="CA8" s="397"/>
      <c r="CB8" s="397"/>
      <c r="CC8" s="397"/>
      <c r="CD8" s="397"/>
      <c r="CE8" s="397"/>
      <c r="CF8" s="397"/>
      <c r="CG8" s="397"/>
      <c r="CH8" s="397"/>
      <c r="CI8" s="397"/>
      <c r="CJ8" s="397"/>
      <c r="CK8" s="397"/>
      <c r="CL8" s="397"/>
      <c r="CM8" s="397"/>
      <c r="CN8" s="397"/>
      <c r="CO8" s="397"/>
      <c r="CP8" s="397"/>
      <c r="CQ8" s="397"/>
      <c r="CR8" s="397"/>
      <c r="CS8" s="397"/>
      <c r="CT8" s="397"/>
      <c r="CU8" s="397"/>
      <c r="CV8" s="397"/>
      <c r="CW8" s="397"/>
      <c r="CX8" s="397"/>
      <c r="CY8" s="397"/>
      <c r="CZ8" s="397"/>
      <c r="DA8" s="397"/>
      <c r="DB8" s="397"/>
      <c r="DC8" s="397"/>
      <c r="DD8" s="397"/>
      <c r="DE8" s="397"/>
    </row>
    <row r="9" spans="1:109" s="259" customFormat="1" ht="13.5" x14ac:dyDescent="0.15">
      <c r="A9" s="397"/>
      <c r="B9" s="397"/>
      <c r="C9" s="397"/>
      <c r="D9" s="397"/>
      <c r="E9" s="397"/>
      <c r="F9" s="397"/>
      <c r="G9" s="397"/>
      <c r="H9" s="397"/>
      <c r="I9" s="397"/>
      <c r="J9" s="397"/>
      <c r="K9" s="397"/>
      <c r="L9" s="397"/>
      <c r="M9" s="397"/>
      <c r="N9" s="397"/>
      <c r="O9" s="397"/>
      <c r="P9" s="397"/>
      <c r="Q9" s="397"/>
      <c r="R9" s="397"/>
      <c r="S9" s="397"/>
      <c r="T9" s="397"/>
      <c r="U9" s="397"/>
      <c r="V9" s="397"/>
      <c r="W9" s="397"/>
      <c r="X9" s="397"/>
      <c r="Y9" s="397"/>
      <c r="Z9" s="397"/>
      <c r="AA9" s="397"/>
      <c r="AB9" s="397"/>
      <c r="AC9" s="397"/>
      <c r="AD9" s="397"/>
      <c r="AE9" s="397"/>
      <c r="AF9" s="397"/>
      <c r="AG9" s="397"/>
      <c r="AH9" s="397"/>
      <c r="AI9" s="397"/>
      <c r="AJ9" s="397"/>
      <c r="AK9" s="397"/>
      <c r="AL9" s="397"/>
      <c r="AM9" s="397"/>
      <c r="AN9" s="397"/>
      <c r="AO9" s="397"/>
      <c r="AP9" s="397"/>
      <c r="AQ9" s="397"/>
      <c r="AR9" s="397"/>
      <c r="AS9" s="397"/>
      <c r="AT9" s="397"/>
      <c r="AU9" s="397"/>
      <c r="AV9" s="397"/>
      <c r="AW9" s="397"/>
      <c r="AX9" s="397"/>
      <c r="AY9" s="397"/>
      <c r="AZ9" s="397"/>
      <c r="BA9" s="397"/>
      <c r="BB9" s="397"/>
      <c r="BC9" s="397"/>
      <c r="BD9" s="397"/>
      <c r="BE9" s="397"/>
      <c r="BF9" s="397"/>
      <c r="BG9" s="397"/>
      <c r="BH9" s="397"/>
      <c r="BI9" s="397"/>
      <c r="BJ9" s="397"/>
      <c r="BK9" s="397"/>
      <c r="BL9" s="397"/>
      <c r="BM9" s="397"/>
      <c r="BN9" s="397"/>
      <c r="BO9" s="397"/>
      <c r="BP9" s="397"/>
      <c r="BQ9" s="397"/>
      <c r="BR9" s="397"/>
      <c r="BS9" s="397"/>
      <c r="BT9" s="397"/>
      <c r="BU9" s="397"/>
      <c r="BV9" s="397"/>
      <c r="BW9" s="397"/>
      <c r="BX9" s="397"/>
      <c r="BY9" s="397"/>
      <c r="BZ9" s="397"/>
      <c r="CA9" s="397"/>
      <c r="CB9" s="397"/>
      <c r="CC9" s="397"/>
      <c r="CD9" s="397"/>
      <c r="CE9" s="397"/>
      <c r="CF9" s="397"/>
      <c r="CG9" s="397"/>
      <c r="CH9" s="397"/>
      <c r="CI9" s="397"/>
      <c r="CJ9" s="397"/>
      <c r="CK9" s="397"/>
      <c r="CL9" s="397"/>
      <c r="CM9" s="397"/>
      <c r="CN9" s="397"/>
      <c r="CO9" s="397"/>
      <c r="CP9" s="397"/>
      <c r="CQ9" s="397"/>
      <c r="CR9" s="397"/>
      <c r="CS9" s="397"/>
      <c r="CT9" s="397"/>
      <c r="CU9" s="397"/>
      <c r="CV9" s="397"/>
      <c r="CW9" s="397"/>
      <c r="CX9" s="397"/>
      <c r="CY9" s="397"/>
      <c r="CZ9" s="397"/>
      <c r="DA9" s="397"/>
      <c r="DB9" s="397"/>
      <c r="DC9" s="397"/>
      <c r="DD9" s="397"/>
      <c r="DE9" s="397"/>
    </row>
    <row r="10" spans="1:109" s="259" customFormat="1" ht="13.5" x14ac:dyDescent="0.15">
      <c r="A10" s="397"/>
      <c r="B10" s="397"/>
      <c r="C10" s="397"/>
      <c r="D10" s="397"/>
      <c r="E10" s="397"/>
      <c r="F10" s="397"/>
      <c r="G10" s="397"/>
      <c r="H10" s="397"/>
      <c r="I10" s="397"/>
      <c r="J10" s="397"/>
      <c r="K10" s="397"/>
      <c r="L10" s="397"/>
      <c r="M10" s="397"/>
      <c r="N10" s="397"/>
      <c r="O10" s="397"/>
      <c r="P10" s="397"/>
      <c r="Q10" s="397"/>
      <c r="R10" s="397"/>
      <c r="S10" s="397"/>
      <c r="T10" s="397"/>
      <c r="U10" s="397"/>
      <c r="V10" s="397"/>
      <c r="W10" s="397"/>
      <c r="X10" s="397"/>
      <c r="Y10" s="397"/>
      <c r="Z10" s="397"/>
      <c r="AA10" s="397"/>
      <c r="AB10" s="397"/>
      <c r="AC10" s="397"/>
      <c r="AD10" s="397"/>
      <c r="AE10" s="397"/>
      <c r="AF10" s="397"/>
      <c r="AG10" s="397"/>
      <c r="AH10" s="397"/>
      <c r="AI10" s="397"/>
      <c r="AJ10" s="397"/>
      <c r="AK10" s="397"/>
      <c r="AL10" s="397"/>
      <c r="AM10" s="397"/>
      <c r="AN10" s="397"/>
      <c r="AO10" s="397"/>
      <c r="AP10" s="397"/>
      <c r="AQ10" s="397"/>
      <c r="AR10" s="397"/>
      <c r="AS10" s="397"/>
      <c r="AT10" s="397"/>
      <c r="AU10" s="397"/>
      <c r="AV10" s="397"/>
      <c r="AW10" s="397"/>
      <c r="AX10" s="397"/>
      <c r="AY10" s="397"/>
      <c r="AZ10" s="397"/>
      <c r="BA10" s="397"/>
      <c r="BB10" s="397"/>
      <c r="BC10" s="397"/>
      <c r="BD10" s="397"/>
      <c r="BE10" s="397"/>
      <c r="BF10" s="397"/>
      <c r="BG10" s="397"/>
      <c r="BH10" s="397"/>
      <c r="BI10" s="397"/>
      <c r="BJ10" s="397"/>
      <c r="BK10" s="397"/>
      <c r="BL10" s="397"/>
      <c r="BM10" s="397"/>
      <c r="BN10" s="397"/>
      <c r="BO10" s="397"/>
      <c r="BP10" s="397"/>
      <c r="BQ10" s="397"/>
      <c r="BR10" s="397"/>
      <c r="BS10" s="397"/>
      <c r="BT10" s="397"/>
      <c r="BU10" s="397"/>
      <c r="BV10" s="397"/>
      <c r="BW10" s="397"/>
      <c r="BX10" s="397"/>
      <c r="BY10" s="397"/>
      <c r="BZ10" s="397"/>
      <c r="CA10" s="397"/>
      <c r="CB10" s="397"/>
      <c r="CC10" s="397"/>
      <c r="CD10" s="397"/>
      <c r="CE10" s="397"/>
      <c r="CF10" s="397"/>
      <c r="CG10" s="397"/>
      <c r="CH10" s="397"/>
      <c r="CI10" s="397"/>
      <c r="CJ10" s="397"/>
      <c r="CK10" s="397"/>
      <c r="CL10" s="397"/>
      <c r="CM10" s="397"/>
      <c r="CN10" s="397"/>
      <c r="CO10" s="397"/>
      <c r="CP10" s="397"/>
      <c r="CQ10" s="397"/>
      <c r="CR10" s="397"/>
      <c r="CS10" s="397"/>
      <c r="CT10" s="397"/>
      <c r="CU10" s="397"/>
      <c r="CV10" s="397"/>
      <c r="CW10" s="397"/>
      <c r="CX10" s="397"/>
      <c r="CY10" s="397"/>
      <c r="CZ10" s="397"/>
      <c r="DA10" s="397"/>
      <c r="DB10" s="397"/>
      <c r="DC10" s="397"/>
      <c r="DD10" s="397"/>
      <c r="DE10" s="397"/>
    </row>
    <row r="11" spans="1:109" s="259" customFormat="1" ht="13.5" x14ac:dyDescent="0.15">
      <c r="A11" s="397"/>
      <c r="B11" s="397"/>
      <c r="C11" s="397"/>
      <c r="D11" s="397"/>
      <c r="E11" s="397"/>
      <c r="F11" s="397"/>
      <c r="G11" s="397"/>
      <c r="H11" s="397"/>
      <c r="I11" s="397"/>
      <c r="J11" s="397"/>
      <c r="K11" s="397"/>
      <c r="L11" s="397"/>
      <c r="M11" s="397"/>
      <c r="N11" s="397"/>
      <c r="O11" s="397"/>
      <c r="P11" s="397"/>
      <c r="Q11" s="397"/>
      <c r="R11" s="397"/>
      <c r="S11" s="397"/>
      <c r="T11" s="397"/>
      <c r="U11" s="397"/>
      <c r="V11" s="397"/>
      <c r="W11" s="397"/>
      <c r="X11" s="397"/>
      <c r="Y11" s="397"/>
      <c r="Z11" s="397"/>
      <c r="AA11" s="397"/>
      <c r="AB11" s="397"/>
      <c r="AC11" s="397"/>
      <c r="AD11" s="397"/>
      <c r="AE11" s="397"/>
      <c r="AF11" s="397"/>
      <c r="AG11" s="397"/>
      <c r="AH11" s="397"/>
      <c r="AI11" s="397"/>
      <c r="AJ11" s="397"/>
      <c r="AK11" s="397"/>
      <c r="AL11" s="397"/>
      <c r="AM11" s="397"/>
      <c r="AN11" s="397"/>
      <c r="AO11" s="397"/>
      <c r="AP11" s="397"/>
      <c r="AQ11" s="397"/>
      <c r="AR11" s="397"/>
      <c r="AS11" s="397"/>
      <c r="AT11" s="397"/>
      <c r="AU11" s="397"/>
      <c r="AV11" s="397"/>
      <c r="AW11" s="397"/>
      <c r="AX11" s="397"/>
      <c r="AY11" s="397"/>
      <c r="AZ11" s="397"/>
      <c r="BA11" s="397"/>
      <c r="BB11" s="397"/>
      <c r="BC11" s="397"/>
      <c r="BD11" s="397"/>
      <c r="BE11" s="397"/>
      <c r="BF11" s="397"/>
      <c r="BG11" s="397"/>
      <c r="BH11" s="397"/>
      <c r="BI11" s="397"/>
      <c r="BJ11" s="397"/>
      <c r="BK11" s="397"/>
      <c r="BL11" s="397"/>
      <c r="BM11" s="397"/>
      <c r="BN11" s="397"/>
      <c r="BO11" s="397"/>
      <c r="BP11" s="397"/>
      <c r="BQ11" s="397"/>
      <c r="BR11" s="397"/>
      <c r="BS11" s="397"/>
      <c r="BT11" s="397"/>
      <c r="BU11" s="397"/>
      <c r="BV11" s="397"/>
      <c r="BW11" s="397"/>
      <c r="BX11" s="397"/>
      <c r="BY11" s="397"/>
      <c r="BZ11" s="397"/>
      <c r="CA11" s="397"/>
      <c r="CB11" s="397"/>
      <c r="CC11" s="397"/>
      <c r="CD11" s="397"/>
      <c r="CE11" s="397"/>
      <c r="CF11" s="397"/>
      <c r="CG11" s="397"/>
      <c r="CH11" s="397"/>
      <c r="CI11" s="397"/>
      <c r="CJ11" s="397"/>
      <c r="CK11" s="397"/>
      <c r="CL11" s="397"/>
      <c r="CM11" s="397"/>
      <c r="CN11" s="397"/>
      <c r="CO11" s="397"/>
      <c r="CP11" s="397"/>
      <c r="CQ11" s="397"/>
      <c r="CR11" s="397"/>
      <c r="CS11" s="397"/>
      <c r="CT11" s="397"/>
      <c r="CU11" s="397"/>
      <c r="CV11" s="397"/>
      <c r="CW11" s="397"/>
      <c r="CX11" s="397"/>
      <c r="CY11" s="397"/>
      <c r="CZ11" s="397"/>
      <c r="DA11" s="397"/>
      <c r="DB11" s="397"/>
      <c r="DC11" s="397"/>
      <c r="DD11" s="397"/>
      <c r="DE11" s="397"/>
    </row>
    <row r="12" spans="1:109" s="259" customFormat="1" ht="13.5" x14ac:dyDescent="0.15">
      <c r="A12" s="397"/>
      <c r="B12" s="397"/>
      <c r="C12" s="397"/>
      <c r="D12" s="397"/>
      <c r="E12" s="397"/>
      <c r="F12" s="397"/>
      <c r="G12" s="397"/>
      <c r="H12" s="397"/>
      <c r="I12" s="397"/>
      <c r="J12" s="397"/>
      <c r="K12" s="397"/>
      <c r="L12" s="397"/>
      <c r="M12" s="397"/>
      <c r="N12" s="397"/>
      <c r="O12" s="397"/>
      <c r="P12" s="397"/>
      <c r="Q12" s="397"/>
      <c r="R12" s="397"/>
      <c r="S12" s="397"/>
      <c r="T12" s="397"/>
      <c r="U12" s="397"/>
      <c r="V12" s="397"/>
      <c r="W12" s="397"/>
      <c r="X12" s="397"/>
      <c r="Y12" s="397"/>
      <c r="Z12" s="397"/>
      <c r="AA12" s="397"/>
      <c r="AB12" s="397"/>
      <c r="AC12" s="397"/>
      <c r="AD12" s="397"/>
      <c r="AE12" s="397"/>
      <c r="AF12" s="397"/>
      <c r="AG12" s="397"/>
      <c r="AH12" s="397"/>
      <c r="AI12" s="397"/>
      <c r="AJ12" s="397"/>
      <c r="AK12" s="397"/>
      <c r="AL12" s="397"/>
      <c r="AM12" s="397"/>
      <c r="AN12" s="397"/>
      <c r="AO12" s="397"/>
      <c r="AP12" s="397"/>
      <c r="AQ12" s="397"/>
      <c r="AR12" s="397"/>
      <c r="AS12" s="397"/>
      <c r="AT12" s="397"/>
      <c r="AU12" s="397"/>
      <c r="AV12" s="397"/>
      <c r="AW12" s="397"/>
      <c r="AX12" s="397"/>
      <c r="AY12" s="397"/>
      <c r="AZ12" s="397"/>
      <c r="BA12" s="397"/>
      <c r="BB12" s="397"/>
      <c r="BC12" s="397"/>
      <c r="BD12" s="397"/>
      <c r="BE12" s="397"/>
      <c r="BF12" s="397"/>
      <c r="BG12" s="397"/>
      <c r="BH12" s="397"/>
      <c r="BI12" s="397"/>
      <c r="BJ12" s="397"/>
      <c r="BK12" s="397"/>
      <c r="BL12" s="397"/>
      <c r="BM12" s="397"/>
      <c r="BN12" s="397"/>
      <c r="BO12" s="397"/>
      <c r="BP12" s="397"/>
      <c r="BQ12" s="397"/>
      <c r="BR12" s="397"/>
      <c r="BS12" s="397"/>
      <c r="BT12" s="397"/>
      <c r="BU12" s="397"/>
      <c r="BV12" s="397"/>
      <c r="BW12" s="397"/>
      <c r="BX12" s="397"/>
      <c r="BY12" s="397"/>
      <c r="BZ12" s="397"/>
      <c r="CA12" s="397"/>
      <c r="CB12" s="397"/>
      <c r="CC12" s="397"/>
      <c r="CD12" s="397"/>
      <c r="CE12" s="397"/>
      <c r="CF12" s="397"/>
      <c r="CG12" s="397"/>
      <c r="CH12" s="397"/>
      <c r="CI12" s="397"/>
      <c r="CJ12" s="397"/>
      <c r="CK12" s="397"/>
      <c r="CL12" s="397"/>
      <c r="CM12" s="397"/>
      <c r="CN12" s="397"/>
      <c r="CO12" s="397"/>
      <c r="CP12" s="397"/>
      <c r="CQ12" s="397"/>
      <c r="CR12" s="397"/>
      <c r="CS12" s="397"/>
      <c r="CT12" s="397"/>
      <c r="CU12" s="397"/>
      <c r="CV12" s="397"/>
      <c r="CW12" s="397"/>
      <c r="CX12" s="397"/>
      <c r="CY12" s="397"/>
      <c r="CZ12" s="397"/>
      <c r="DA12" s="397"/>
      <c r="DB12" s="397"/>
      <c r="DC12" s="397"/>
      <c r="DD12" s="397"/>
      <c r="DE12" s="397"/>
    </row>
    <row r="13" spans="1:109" s="259" customFormat="1" ht="13.5" x14ac:dyDescent="0.15">
      <c r="A13" s="397"/>
      <c r="B13" s="397"/>
      <c r="C13" s="397"/>
      <c r="D13" s="397"/>
      <c r="E13" s="397"/>
      <c r="F13" s="397"/>
      <c r="G13" s="397"/>
      <c r="H13" s="397"/>
      <c r="I13" s="397"/>
      <c r="J13" s="397"/>
      <c r="K13" s="397"/>
      <c r="L13" s="397"/>
      <c r="M13" s="397"/>
      <c r="N13" s="397"/>
      <c r="O13" s="397"/>
      <c r="P13" s="397"/>
      <c r="Q13" s="397"/>
      <c r="R13" s="397"/>
      <c r="S13" s="397"/>
      <c r="T13" s="397"/>
      <c r="U13" s="397"/>
      <c r="V13" s="397"/>
      <c r="W13" s="397"/>
      <c r="X13" s="397"/>
      <c r="Y13" s="397"/>
      <c r="Z13" s="397"/>
      <c r="AA13" s="397"/>
      <c r="AB13" s="397"/>
      <c r="AC13" s="397"/>
      <c r="AD13" s="397"/>
      <c r="AE13" s="397"/>
      <c r="AF13" s="397"/>
      <c r="AG13" s="397"/>
      <c r="AH13" s="397"/>
      <c r="AI13" s="397"/>
      <c r="AJ13" s="397"/>
      <c r="AK13" s="397"/>
      <c r="AL13" s="397"/>
      <c r="AM13" s="397"/>
      <c r="AN13" s="397"/>
      <c r="AO13" s="397"/>
      <c r="AP13" s="397"/>
      <c r="AQ13" s="397"/>
      <c r="AR13" s="397"/>
      <c r="AS13" s="397"/>
      <c r="AT13" s="397"/>
      <c r="AU13" s="397"/>
      <c r="AV13" s="397"/>
      <c r="AW13" s="397"/>
      <c r="AX13" s="397"/>
      <c r="AY13" s="397"/>
      <c r="AZ13" s="397"/>
      <c r="BA13" s="397"/>
      <c r="BB13" s="397"/>
      <c r="BC13" s="397"/>
      <c r="BD13" s="397"/>
      <c r="BE13" s="397"/>
      <c r="BF13" s="397"/>
      <c r="BG13" s="397"/>
      <c r="BH13" s="397"/>
      <c r="BI13" s="397"/>
      <c r="BJ13" s="397"/>
      <c r="BK13" s="397"/>
      <c r="BL13" s="397"/>
      <c r="BM13" s="397"/>
      <c r="BN13" s="397"/>
      <c r="BO13" s="397"/>
      <c r="BP13" s="397"/>
      <c r="BQ13" s="397"/>
      <c r="BR13" s="397"/>
      <c r="BS13" s="397"/>
      <c r="BT13" s="397"/>
      <c r="BU13" s="397"/>
      <c r="BV13" s="397"/>
      <c r="BW13" s="397"/>
      <c r="BX13" s="397"/>
      <c r="BY13" s="397"/>
      <c r="BZ13" s="397"/>
      <c r="CA13" s="397"/>
      <c r="CB13" s="397"/>
      <c r="CC13" s="397"/>
      <c r="CD13" s="397"/>
      <c r="CE13" s="397"/>
      <c r="CF13" s="397"/>
      <c r="CG13" s="397"/>
      <c r="CH13" s="397"/>
      <c r="CI13" s="397"/>
      <c r="CJ13" s="397"/>
      <c r="CK13" s="397"/>
      <c r="CL13" s="397"/>
      <c r="CM13" s="397"/>
      <c r="CN13" s="397"/>
      <c r="CO13" s="397"/>
      <c r="CP13" s="397"/>
      <c r="CQ13" s="397"/>
      <c r="CR13" s="397"/>
      <c r="CS13" s="397"/>
      <c r="CT13" s="397"/>
      <c r="CU13" s="397"/>
      <c r="CV13" s="397"/>
      <c r="CW13" s="397"/>
      <c r="CX13" s="397"/>
      <c r="CY13" s="397"/>
      <c r="CZ13" s="397"/>
      <c r="DA13" s="397"/>
      <c r="DB13" s="397"/>
      <c r="DC13" s="397"/>
      <c r="DD13" s="397"/>
      <c r="DE13" s="397"/>
    </row>
    <row r="14" spans="1:109" s="259" customFormat="1" ht="13.5" x14ac:dyDescent="0.15">
      <c r="A14" s="397"/>
      <c r="B14" s="397"/>
      <c r="C14" s="397"/>
      <c r="D14" s="397"/>
      <c r="E14" s="397"/>
      <c r="F14" s="397"/>
      <c r="G14" s="397"/>
      <c r="H14" s="397"/>
      <c r="I14" s="397"/>
      <c r="J14" s="397"/>
      <c r="K14" s="397"/>
      <c r="L14" s="397"/>
      <c r="M14" s="397"/>
      <c r="N14" s="397"/>
      <c r="O14" s="397"/>
      <c r="P14" s="397"/>
      <c r="Q14" s="397"/>
      <c r="R14" s="397"/>
      <c r="S14" s="397"/>
      <c r="T14" s="397"/>
      <c r="U14" s="397"/>
      <c r="V14" s="397"/>
      <c r="W14" s="397"/>
      <c r="X14" s="397"/>
      <c r="Y14" s="397"/>
      <c r="Z14" s="397"/>
      <c r="AA14" s="397"/>
      <c r="AB14" s="397"/>
      <c r="AC14" s="397"/>
      <c r="AD14" s="397"/>
      <c r="AE14" s="397"/>
      <c r="AF14" s="397"/>
      <c r="AG14" s="397"/>
      <c r="AH14" s="397"/>
      <c r="AI14" s="397"/>
      <c r="AJ14" s="397"/>
      <c r="AK14" s="397"/>
      <c r="AL14" s="397"/>
      <c r="AM14" s="397"/>
      <c r="AN14" s="397"/>
      <c r="AO14" s="397"/>
      <c r="AP14" s="397"/>
      <c r="AQ14" s="397"/>
      <c r="AR14" s="397"/>
      <c r="AS14" s="397"/>
      <c r="AT14" s="397"/>
      <c r="AU14" s="397"/>
      <c r="AV14" s="397"/>
      <c r="AW14" s="397"/>
      <c r="AX14" s="397"/>
      <c r="AY14" s="397"/>
      <c r="AZ14" s="397"/>
      <c r="BA14" s="397"/>
      <c r="BB14" s="397"/>
      <c r="BC14" s="397"/>
      <c r="BD14" s="397"/>
      <c r="BE14" s="397"/>
      <c r="BF14" s="397"/>
      <c r="BG14" s="397"/>
      <c r="BH14" s="397"/>
      <c r="BI14" s="397"/>
      <c r="BJ14" s="397"/>
      <c r="BK14" s="397"/>
      <c r="BL14" s="397"/>
      <c r="BM14" s="397"/>
      <c r="BN14" s="397"/>
      <c r="BO14" s="397"/>
      <c r="BP14" s="397"/>
      <c r="BQ14" s="397"/>
      <c r="BR14" s="397"/>
      <c r="BS14" s="397"/>
      <c r="BT14" s="397"/>
      <c r="BU14" s="397"/>
      <c r="BV14" s="397"/>
      <c r="BW14" s="397"/>
      <c r="BX14" s="397"/>
      <c r="BY14" s="397"/>
      <c r="BZ14" s="397"/>
      <c r="CA14" s="397"/>
      <c r="CB14" s="397"/>
      <c r="CC14" s="397"/>
      <c r="CD14" s="397"/>
      <c r="CE14" s="397"/>
      <c r="CF14" s="397"/>
      <c r="CG14" s="397"/>
      <c r="CH14" s="397"/>
      <c r="CI14" s="397"/>
      <c r="CJ14" s="397"/>
      <c r="CK14" s="397"/>
      <c r="CL14" s="397"/>
      <c r="CM14" s="397"/>
      <c r="CN14" s="397"/>
      <c r="CO14" s="397"/>
      <c r="CP14" s="397"/>
      <c r="CQ14" s="397"/>
      <c r="CR14" s="397"/>
      <c r="CS14" s="397"/>
      <c r="CT14" s="397"/>
      <c r="CU14" s="397"/>
      <c r="CV14" s="397"/>
      <c r="CW14" s="397"/>
      <c r="CX14" s="397"/>
      <c r="CY14" s="397"/>
      <c r="CZ14" s="397"/>
      <c r="DA14" s="397"/>
      <c r="DB14" s="397"/>
      <c r="DC14" s="397"/>
      <c r="DD14" s="397"/>
      <c r="DE14" s="397"/>
    </row>
    <row r="15" spans="1:109" s="259" customFormat="1" ht="13.5" x14ac:dyDescent="0.15">
      <c r="A15" s="364"/>
      <c r="B15" s="397"/>
      <c r="C15" s="397"/>
      <c r="D15" s="397"/>
      <c r="E15" s="397"/>
      <c r="F15" s="397"/>
      <c r="G15" s="397"/>
      <c r="H15" s="397"/>
      <c r="I15" s="397"/>
      <c r="J15" s="397"/>
      <c r="K15" s="397"/>
      <c r="L15" s="397"/>
      <c r="M15" s="397"/>
      <c r="N15" s="397"/>
      <c r="O15" s="397"/>
      <c r="P15" s="397"/>
      <c r="Q15" s="397"/>
      <c r="R15" s="397"/>
      <c r="S15" s="397"/>
      <c r="T15" s="397"/>
      <c r="U15" s="397"/>
      <c r="V15" s="397"/>
      <c r="W15" s="397"/>
      <c r="X15" s="397"/>
      <c r="Y15" s="397"/>
      <c r="Z15" s="397"/>
      <c r="AA15" s="397"/>
      <c r="AB15" s="397"/>
      <c r="AC15" s="397"/>
      <c r="AD15" s="397"/>
      <c r="AE15" s="397"/>
      <c r="AF15" s="397"/>
      <c r="AG15" s="397"/>
      <c r="AH15" s="397"/>
      <c r="AI15" s="397"/>
      <c r="AJ15" s="397"/>
      <c r="AK15" s="397"/>
      <c r="AL15" s="397"/>
      <c r="AM15" s="397"/>
      <c r="AN15" s="397"/>
      <c r="AO15" s="397"/>
      <c r="AP15" s="397"/>
      <c r="AQ15" s="397"/>
      <c r="AR15" s="397"/>
      <c r="AS15" s="397"/>
      <c r="AT15" s="397"/>
      <c r="AU15" s="397"/>
      <c r="AV15" s="397"/>
      <c r="AW15" s="397"/>
      <c r="AX15" s="397"/>
      <c r="AY15" s="397"/>
      <c r="AZ15" s="397"/>
      <c r="BA15" s="397"/>
      <c r="BB15" s="397"/>
      <c r="BC15" s="397"/>
      <c r="BD15" s="397"/>
      <c r="BE15" s="397"/>
      <c r="BF15" s="397"/>
      <c r="BG15" s="397"/>
      <c r="BH15" s="397"/>
      <c r="BI15" s="397"/>
      <c r="BJ15" s="397"/>
      <c r="BK15" s="397"/>
      <c r="BL15" s="397"/>
      <c r="BM15" s="397"/>
      <c r="BN15" s="397"/>
      <c r="BO15" s="397"/>
      <c r="BP15" s="397"/>
      <c r="BQ15" s="397"/>
      <c r="BR15" s="397"/>
      <c r="BS15" s="397"/>
      <c r="BT15" s="397"/>
      <c r="BU15" s="397"/>
      <c r="BV15" s="397"/>
      <c r="BW15" s="397"/>
      <c r="BX15" s="397"/>
      <c r="BY15" s="397"/>
      <c r="BZ15" s="397"/>
      <c r="CA15" s="397"/>
      <c r="CB15" s="397"/>
      <c r="CC15" s="397"/>
      <c r="CD15" s="397"/>
      <c r="CE15" s="397"/>
      <c r="CF15" s="397"/>
      <c r="CG15" s="397"/>
      <c r="CH15" s="397"/>
      <c r="CI15" s="397"/>
      <c r="CJ15" s="397"/>
      <c r="CK15" s="397"/>
      <c r="CL15" s="397"/>
      <c r="CM15" s="397"/>
      <c r="CN15" s="397"/>
      <c r="CO15" s="397"/>
      <c r="CP15" s="397"/>
      <c r="CQ15" s="397"/>
      <c r="CR15" s="397"/>
      <c r="CS15" s="397"/>
      <c r="CT15" s="397"/>
      <c r="CU15" s="397"/>
      <c r="CV15" s="397"/>
      <c r="CW15" s="397"/>
      <c r="CX15" s="397"/>
      <c r="CY15" s="397"/>
      <c r="CZ15" s="397"/>
      <c r="DA15" s="397"/>
      <c r="DB15" s="397"/>
      <c r="DC15" s="397"/>
      <c r="DD15" s="397"/>
      <c r="DE15" s="397"/>
    </row>
    <row r="16" spans="1:109" s="259" customFormat="1" ht="13.5" x14ac:dyDescent="0.15">
      <c r="A16" s="364"/>
      <c r="B16" s="397"/>
      <c r="C16" s="397"/>
      <c r="D16" s="397"/>
      <c r="E16" s="397"/>
      <c r="F16" s="397"/>
      <c r="G16" s="397"/>
      <c r="H16" s="397"/>
      <c r="I16" s="397"/>
      <c r="J16" s="397"/>
      <c r="K16" s="397"/>
      <c r="L16" s="397"/>
      <c r="M16" s="397"/>
      <c r="N16" s="397"/>
      <c r="O16" s="397"/>
      <c r="P16" s="397"/>
      <c r="Q16" s="397"/>
      <c r="R16" s="397"/>
      <c r="S16" s="397"/>
      <c r="T16" s="397"/>
      <c r="U16" s="397"/>
      <c r="V16" s="397"/>
      <c r="W16" s="397"/>
      <c r="X16" s="397"/>
      <c r="Y16" s="397"/>
      <c r="Z16" s="397"/>
      <c r="AA16" s="397"/>
      <c r="AB16" s="397"/>
      <c r="AC16" s="397"/>
      <c r="AD16" s="397"/>
      <c r="AE16" s="397"/>
      <c r="AF16" s="397"/>
      <c r="AG16" s="397"/>
      <c r="AH16" s="397"/>
      <c r="AI16" s="397"/>
      <c r="AJ16" s="397"/>
      <c r="AK16" s="397"/>
      <c r="AL16" s="397"/>
      <c r="AM16" s="397"/>
      <c r="AN16" s="397"/>
      <c r="AO16" s="397"/>
      <c r="AP16" s="397"/>
      <c r="AQ16" s="397"/>
      <c r="AR16" s="397"/>
      <c r="AS16" s="397"/>
      <c r="AT16" s="397"/>
      <c r="AU16" s="397"/>
      <c r="AV16" s="397"/>
      <c r="AW16" s="397"/>
      <c r="AX16" s="397"/>
      <c r="AY16" s="397"/>
      <c r="AZ16" s="397"/>
      <c r="BA16" s="397"/>
      <c r="BB16" s="397"/>
      <c r="BC16" s="397"/>
      <c r="BD16" s="397"/>
      <c r="BE16" s="397"/>
      <c r="BF16" s="397"/>
      <c r="BG16" s="397"/>
      <c r="BH16" s="397"/>
      <c r="BI16" s="397"/>
      <c r="BJ16" s="397"/>
      <c r="BK16" s="397"/>
      <c r="BL16" s="397"/>
      <c r="BM16" s="397"/>
      <c r="BN16" s="397"/>
      <c r="BO16" s="397"/>
      <c r="BP16" s="397"/>
      <c r="BQ16" s="397"/>
      <c r="BR16" s="397"/>
      <c r="BS16" s="397"/>
      <c r="BT16" s="397"/>
      <c r="BU16" s="397"/>
      <c r="BV16" s="397"/>
      <c r="BW16" s="397"/>
      <c r="BX16" s="397"/>
      <c r="BY16" s="397"/>
      <c r="BZ16" s="397"/>
      <c r="CA16" s="397"/>
      <c r="CB16" s="397"/>
      <c r="CC16" s="397"/>
      <c r="CD16" s="397"/>
      <c r="CE16" s="397"/>
      <c r="CF16" s="397"/>
      <c r="CG16" s="397"/>
      <c r="CH16" s="397"/>
      <c r="CI16" s="397"/>
      <c r="CJ16" s="397"/>
      <c r="CK16" s="397"/>
      <c r="CL16" s="397"/>
      <c r="CM16" s="397"/>
      <c r="CN16" s="397"/>
      <c r="CO16" s="397"/>
      <c r="CP16" s="397"/>
      <c r="CQ16" s="397"/>
      <c r="CR16" s="397"/>
      <c r="CS16" s="397"/>
      <c r="CT16" s="397"/>
      <c r="CU16" s="397"/>
      <c r="CV16" s="397"/>
      <c r="CW16" s="397"/>
      <c r="CX16" s="397"/>
      <c r="CY16" s="397"/>
      <c r="CZ16" s="397"/>
      <c r="DA16" s="397"/>
      <c r="DB16" s="397"/>
      <c r="DC16" s="397"/>
      <c r="DD16" s="397"/>
      <c r="DE16" s="397"/>
    </row>
    <row r="17" spans="1:109" s="259" customFormat="1" ht="13.5" x14ac:dyDescent="0.15">
      <c r="A17" s="364"/>
      <c r="B17" s="397"/>
      <c r="C17" s="397"/>
      <c r="D17" s="397"/>
      <c r="E17" s="397"/>
      <c r="F17" s="397"/>
      <c r="G17" s="397"/>
      <c r="H17" s="397"/>
      <c r="I17" s="397"/>
      <c r="J17" s="397"/>
      <c r="K17" s="397"/>
      <c r="L17" s="397"/>
      <c r="M17" s="397"/>
      <c r="N17" s="397"/>
      <c r="O17" s="397"/>
      <c r="P17" s="397"/>
      <c r="Q17" s="397"/>
      <c r="R17" s="397"/>
      <c r="S17" s="397"/>
      <c r="T17" s="397"/>
      <c r="U17" s="397"/>
      <c r="V17" s="397"/>
      <c r="W17" s="397"/>
      <c r="X17" s="397"/>
      <c r="Y17" s="397"/>
      <c r="Z17" s="397"/>
      <c r="AA17" s="397"/>
      <c r="AB17" s="397"/>
      <c r="AC17" s="397"/>
      <c r="AD17" s="397"/>
      <c r="AE17" s="397"/>
      <c r="AF17" s="397"/>
      <c r="AG17" s="397"/>
      <c r="AH17" s="397"/>
      <c r="AI17" s="397"/>
      <c r="AJ17" s="397"/>
      <c r="AK17" s="397"/>
      <c r="AL17" s="397"/>
      <c r="AM17" s="397"/>
      <c r="AN17" s="397"/>
      <c r="AO17" s="397"/>
      <c r="AP17" s="397"/>
      <c r="AQ17" s="397"/>
      <c r="AR17" s="397"/>
      <c r="AS17" s="397"/>
      <c r="AT17" s="397"/>
      <c r="AU17" s="397"/>
      <c r="AV17" s="397"/>
      <c r="AW17" s="397"/>
      <c r="AX17" s="397"/>
      <c r="AY17" s="397"/>
      <c r="AZ17" s="397"/>
      <c r="BA17" s="397"/>
      <c r="BB17" s="397"/>
      <c r="BC17" s="397"/>
      <c r="BD17" s="397"/>
      <c r="BE17" s="397"/>
      <c r="BF17" s="397"/>
      <c r="BG17" s="397"/>
      <c r="BH17" s="397"/>
      <c r="BI17" s="397"/>
      <c r="BJ17" s="397"/>
      <c r="BK17" s="397"/>
      <c r="BL17" s="397"/>
      <c r="BM17" s="397"/>
      <c r="BN17" s="397"/>
      <c r="BO17" s="397"/>
      <c r="BP17" s="397"/>
      <c r="BQ17" s="397"/>
      <c r="BR17" s="397"/>
      <c r="BS17" s="397"/>
      <c r="BT17" s="397"/>
      <c r="BU17" s="397"/>
      <c r="BV17" s="397"/>
      <c r="BW17" s="397"/>
      <c r="BX17" s="397"/>
      <c r="BY17" s="397"/>
      <c r="BZ17" s="397"/>
      <c r="CA17" s="397"/>
      <c r="CB17" s="397"/>
      <c r="CC17" s="397"/>
      <c r="CD17" s="397"/>
      <c r="CE17" s="397"/>
      <c r="CF17" s="397"/>
      <c r="CG17" s="397"/>
      <c r="CH17" s="397"/>
      <c r="CI17" s="397"/>
      <c r="CJ17" s="397"/>
      <c r="CK17" s="397"/>
      <c r="CL17" s="397"/>
      <c r="CM17" s="397"/>
      <c r="CN17" s="397"/>
      <c r="CO17" s="397"/>
      <c r="CP17" s="397"/>
      <c r="CQ17" s="397"/>
      <c r="CR17" s="397"/>
      <c r="CS17" s="397"/>
      <c r="CT17" s="397"/>
      <c r="CU17" s="397"/>
      <c r="CV17" s="397"/>
      <c r="CW17" s="397"/>
      <c r="CX17" s="397"/>
      <c r="CY17" s="397"/>
      <c r="CZ17" s="397"/>
      <c r="DA17" s="397"/>
      <c r="DB17" s="397"/>
      <c r="DC17" s="397"/>
      <c r="DD17" s="397"/>
      <c r="DE17" s="397"/>
    </row>
    <row r="18" spans="1:109" s="259" customFormat="1" ht="13.5" x14ac:dyDescent="0.15">
      <c r="A18" s="364"/>
      <c r="B18" s="397"/>
      <c r="C18" s="397"/>
      <c r="D18" s="397"/>
      <c r="E18" s="397"/>
      <c r="F18" s="397"/>
      <c r="G18" s="397"/>
      <c r="H18" s="397"/>
      <c r="I18" s="397"/>
      <c r="J18" s="397"/>
      <c r="K18" s="397"/>
      <c r="L18" s="397"/>
      <c r="M18" s="397"/>
      <c r="N18" s="397"/>
      <c r="O18" s="397"/>
      <c r="P18" s="397"/>
      <c r="Q18" s="397"/>
      <c r="R18" s="397"/>
      <c r="S18" s="397"/>
      <c r="T18" s="397"/>
      <c r="U18" s="397"/>
      <c r="V18" s="397"/>
      <c r="W18" s="397"/>
      <c r="X18" s="397"/>
      <c r="Y18" s="397"/>
      <c r="Z18" s="397"/>
      <c r="AA18" s="397"/>
      <c r="AB18" s="397"/>
      <c r="AC18" s="397"/>
      <c r="AD18" s="397"/>
      <c r="AE18" s="397"/>
      <c r="AF18" s="397"/>
      <c r="AG18" s="397"/>
      <c r="AH18" s="397"/>
      <c r="AI18" s="397"/>
      <c r="AJ18" s="397"/>
      <c r="AK18" s="397"/>
      <c r="AL18" s="397"/>
      <c r="AM18" s="397"/>
      <c r="AN18" s="397"/>
      <c r="AO18" s="397"/>
      <c r="AP18" s="397"/>
      <c r="AQ18" s="397"/>
      <c r="AR18" s="397"/>
      <c r="AS18" s="397"/>
      <c r="AT18" s="397"/>
      <c r="AU18" s="397"/>
      <c r="AV18" s="397"/>
      <c r="AW18" s="397"/>
      <c r="AX18" s="397"/>
      <c r="AY18" s="397"/>
      <c r="AZ18" s="397"/>
      <c r="BA18" s="397"/>
      <c r="BB18" s="397"/>
      <c r="BC18" s="397"/>
      <c r="BD18" s="397"/>
      <c r="BE18" s="397"/>
      <c r="BF18" s="397"/>
      <c r="BG18" s="397"/>
      <c r="BH18" s="397"/>
      <c r="BI18" s="397"/>
      <c r="BJ18" s="397"/>
      <c r="BK18" s="397"/>
      <c r="BL18" s="397"/>
      <c r="BM18" s="397"/>
      <c r="BN18" s="397"/>
      <c r="BO18" s="397"/>
      <c r="BP18" s="397"/>
      <c r="BQ18" s="397"/>
      <c r="BR18" s="397"/>
      <c r="BS18" s="397"/>
      <c r="BT18" s="397"/>
      <c r="BU18" s="397"/>
      <c r="BV18" s="397"/>
      <c r="BW18" s="397"/>
      <c r="BX18" s="397"/>
      <c r="BY18" s="397"/>
      <c r="BZ18" s="397"/>
      <c r="CA18" s="397"/>
      <c r="CB18" s="397"/>
      <c r="CC18" s="397"/>
      <c r="CD18" s="397"/>
      <c r="CE18" s="397"/>
      <c r="CF18" s="397"/>
      <c r="CG18" s="397"/>
      <c r="CH18" s="397"/>
      <c r="CI18" s="397"/>
      <c r="CJ18" s="397"/>
      <c r="CK18" s="397"/>
      <c r="CL18" s="397"/>
      <c r="CM18" s="397"/>
      <c r="CN18" s="397"/>
      <c r="CO18" s="397"/>
      <c r="CP18" s="397"/>
      <c r="CQ18" s="397"/>
      <c r="CR18" s="397"/>
      <c r="CS18" s="397"/>
      <c r="CT18" s="397"/>
      <c r="CU18" s="397"/>
      <c r="CV18" s="397"/>
      <c r="CW18" s="397"/>
      <c r="CX18" s="397"/>
      <c r="CY18" s="397"/>
      <c r="CZ18" s="397"/>
      <c r="DA18" s="397"/>
      <c r="DB18" s="397"/>
      <c r="DC18" s="397"/>
      <c r="DD18" s="397"/>
      <c r="DE18" s="397"/>
    </row>
    <row r="19" spans="1:109" ht="13.5" x14ac:dyDescent="0.15">
      <c r="DD19" s="364"/>
      <c r="DE19" s="364"/>
    </row>
    <row r="20" spans="1:109" ht="13.5" x14ac:dyDescent="0.15">
      <c r="DD20" s="364"/>
      <c r="DE20" s="364"/>
    </row>
    <row r="21" spans="1:109" ht="17.25" customHeight="1" x14ac:dyDescent="0.15">
      <c r="B21" s="396"/>
      <c r="C21" s="393"/>
      <c r="D21" s="393"/>
      <c r="E21" s="393"/>
      <c r="F21" s="393"/>
      <c r="G21" s="393"/>
      <c r="H21" s="393"/>
      <c r="I21" s="393"/>
      <c r="J21" s="393"/>
      <c r="K21" s="393"/>
      <c r="L21" s="393"/>
      <c r="M21" s="393"/>
      <c r="N21" s="395"/>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5"/>
      <c r="AU21" s="393"/>
      <c r="AV21" s="393"/>
      <c r="AW21" s="393"/>
      <c r="AX21" s="393"/>
      <c r="AY21" s="393"/>
      <c r="AZ21" s="393"/>
      <c r="BA21" s="393"/>
      <c r="BB21" s="393"/>
      <c r="BC21" s="393"/>
      <c r="BD21" s="393"/>
      <c r="BE21" s="393"/>
      <c r="BF21" s="395"/>
      <c r="BG21" s="393"/>
      <c r="BH21" s="393"/>
      <c r="BI21" s="393"/>
      <c r="BJ21" s="393"/>
      <c r="BK21" s="393"/>
      <c r="BL21" s="393"/>
      <c r="BM21" s="393"/>
      <c r="BN21" s="393"/>
      <c r="BO21" s="393"/>
      <c r="BP21" s="393"/>
      <c r="BQ21" s="393"/>
      <c r="BR21" s="395"/>
      <c r="BS21" s="393"/>
      <c r="BT21" s="393"/>
      <c r="BU21" s="393"/>
      <c r="BV21" s="393"/>
      <c r="BW21" s="393"/>
      <c r="BX21" s="393"/>
      <c r="BY21" s="393"/>
      <c r="BZ21" s="393"/>
      <c r="CA21" s="393"/>
      <c r="CB21" s="393"/>
      <c r="CC21" s="393"/>
      <c r="CD21" s="395"/>
      <c r="CE21" s="393"/>
      <c r="CF21" s="393"/>
      <c r="CG21" s="393"/>
      <c r="CH21" s="393"/>
      <c r="CI21" s="393"/>
      <c r="CJ21" s="393"/>
      <c r="CK21" s="393"/>
      <c r="CL21" s="393"/>
      <c r="CM21" s="393"/>
      <c r="CN21" s="393"/>
      <c r="CO21" s="393"/>
      <c r="CP21" s="395"/>
      <c r="CQ21" s="393"/>
      <c r="CR21" s="393"/>
      <c r="CS21" s="393"/>
      <c r="CT21" s="393"/>
      <c r="CU21" s="393"/>
      <c r="CV21" s="393"/>
      <c r="CW21" s="393"/>
      <c r="CX21" s="393"/>
      <c r="CY21" s="393"/>
      <c r="CZ21" s="393"/>
      <c r="DA21" s="393"/>
      <c r="DB21" s="395"/>
      <c r="DC21" s="393"/>
      <c r="DD21" s="392"/>
      <c r="DE21" s="364"/>
    </row>
    <row r="22" spans="1:109" ht="17.25" customHeight="1" x14ac:dyDescent="0.15">
      <c r="B22" s="365"/>
    </row>
    <row r="23" spans="1:109" ht="13.5" x14ac:dyDescent="0.15">
      <c r="B23" s="365"/>
    </row>
    <row r="24" spans="1:109" ht="13.5" x14ac:dyDescent="0.15">
      <c r="B24" s="365"/>
    </row>
    <row r="25" spans="1:109" ht="13.5" x14ac:dyDescent="0.15">
      <c r="B25" s="365"/>
    </row>
    <row r="26" spans="1:109" ht="13.5" x14ac:dyDescent="0.15">
      <c r="B26" s="365"/>
    </row>
    <row r="27" spans="1:109" ht="13.5" x14ac:dyDescent="0.15">
      <c r="B27" s="365"/>
    </row>
    <row r="28" spans="1:109" ht="13.5" x14ac:dyDescent="0.15">
      <c r="B28" s="365"/>
    </row>
    <row r="29" spans="1:109" ht="13.5" x14ac:dyDescent="0.15">
      <c r="B29" s="365"/>
    </row>
    <row r="30" spans="1:109" ht="13.5" x14ac:dyDescent="0.15">
      <c r="B30" s="365"/>
    </row>
    <row r="31" spans="1:109" ht="13.5" x14ac:dyDescent="0.15">
      <c r="B31" s="365"/>
    </row>
    <row r="32" spans="1:109" ht="13.5" x14ac:dyDescent="0.15">
      <c r="B32" s="365"/>
    </row>
    <row r="33" spans="2:109" ht="13.5" x14ac:dyDescent="0.15">
      <c r="B33" s="365"/>
    </row>
    <row r="34" spans="2:109" ht="13.5" x14ac:dyDescent="0.15">
      <c r="B34" s="365"/>
    </row>
    <row r="35" spans="2:109" ht="13.5" x14ac:dyDescent="0.15">
      <c r="B35" s="365"/>
    </row>
    <row r="36" spans="2:109" ht="13.5" x14ac:dyDescent="0.15">
      <c r="B36" s="365"/>
    </row>
    <row r="37" spans="2:109" ht="13.5" x14ac:dyDescent="0.15">
      <c r="B37" s="365"/>
    </row>
    <row r="38" spans="2:109" ht="13.5" x14ac:dyDescent="0.15">
      <c r="B38" s="365"/>
    </row>
    <row r="39" spans="2:109" ht="13.5" x14ac:dyDescent="0.15">
      <c r="B39" s="369"/>
      <c r="C39" s="368"/>
      <c r="D39" s="368"/>
      <c r="E39" s="368"/>
      <c r="F39" s="368"/>
      <c r="G39" s="368"/>
      <c r="H39" s="368"/>
      <c r="I39" s="368"/>
      <c r="J39" s="368"/>
      <c r="K39" s="368"/>
      <c r="L39" s="368"/>
      <c r="M39" s="368"/>
      <c r="N39" s="368"/>
      <c r="O39" s="368"/>
      <c r="P39" s="368"/>
      <c r="Q39" s="368"/>
      <c r="R39" s="368"/>
      <c r="S39" s="368"/>
      <c r="T39" s="368"/>
      <c r="U39" s="368"/>
      <c r="V39" s="368"/>
      <c r="W39" s="368"/>
      <c r="X39" s="368"/>
      <c r="Y39" s="368"/>
      <c r="Z39" s="368"/>
      <c r="AA39" s="368"/>
      <c r="AB39" s="368"/>
      <c r="AC39" s="368"/>
      <c r="AD39" s="368"/>
      <c r="AE39" s="368"/>
      <c r="AF39" s="368"/>
      <c r="AG39" s="368"/>
      <c r="AH39" s="368"/>
      <c r="AI39" s="368"/>
      <c r="AJ39" s="368"/>
      <c r="AK39" s="368"/>
      <c r="AL39" s="368"/>
      <c r="AM39" s="368"/>
      <c r="AN39" s="368"/>
      <c r="AO39" s="368"/>
      <c r="AP39" s="368"/>
      <c r="AQ39" s="368"/>
      <c r="AR39" s="368"/>
      <c r="AS39" s="368"/>
      <c r="AT39" s="368"/>
      <c r="AU39" s="368"/>
      <c r="AV39" s="368"/>
      <c r="AW39" s="368"/>
      <c r="AX39" s="368"/>
      <c r="AY39" s="368"/>
      <c r="AZ39" s="368"/>
      <c r="BA39" s="368"/>
      <c r="BB39" s="368"/>
      <c r="BC39" s="368"/>
      <c r="BD39" s="368"/>
      <c r="BE39" s="368"/>
      <c r="BF39" s="368"/>
      <c r="BG39" s="368"/>
      <c r="BH39" s="368"/>
      <c r="BI39" s="368"/>
      <c r="BJ39" s="368"/>
      <c r="BK39" s="368"/>
      <c r="BL39" s="368"/>
      <c r="BM39" s="368"/>
      <c r="BN39" s="368"/>
      <c r="BO39" s="368"/>
      <c r="BP39" s="368"/>
      <c r="BQ39" s="368"/>
      <c r="BR39" s="368"/>
      <c r="BS39" s="368"/>
      <c r="BT39" s="368"/>
      <c r="BU39" s="368"/>
      <c r="BV39" s="368"/>
      <c r="BW39" s="368"/>
      <c r="BX39" s="368"/>
      <c r="BY39" s="368"/>
      <c r="BZ39" s="368"/>
      <c r="CA39" s="368"/>
      <c r="CB39" s="368"/>
      <c r="CC39" s="368"/>
      <c r="CD39" s="368"/>
      <c r="CE39" s="368"/>
      <c r="CF39" s="368"/>
      <c r="CG39" s="368"/>
      <c r="CH39" s="368"/>
      <c r="CI39" s="368"/>
      <c r="CJ39" s="368"/>
      <c r="CK39" s="368"/>
      <c r="CL39" s="368"/>
      <c r="CM39" s="368"/>
      <c r="CN39" s="368"/>
      <c r="CO39" s="368"/>
      <c r="CP39" s="368"/>
      <c r="CQ39" s="368"/>
      <c r="CR39" s="368"/>
      <c r="CS39" s="368"/>
      <c r="CT39" s="368"/>
      <c r="CU39" s="368"/>
      <c r="CV39" s="368"/>
      <c r="CW39" s="368"/>
      <c r="CX39" s="368"/>
      <c r="CY39" s="368"/>
      <c r="CZ39" s="368"/>
      <c r="DA39" s="368"/>
      <c r="DB39" s="368"/>
      <c r="DC39" s="368"/>
      <c r="DD39" s="367"/>
    </row>
    <row r="40" spans="2:109" ht="13.5" x14ac:dyDescent="0.15">
      <c r="B40" s="384"/>
      <c r="DD40" s="384"/>
      <c r="DE40" s="364"/>
    </row>
    <row r="41" spans="2:109" ht="17.25" x14ac:dyDescent="0.15">
      <c r="B41" s="394" t="s">
        <v>576</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2"/>
    </row>
    <row r="42" spans="2:109" ht="13.5" x14ac:dyDescent="0.15">
      <c r="B42" s="365"/>
      <c r="G42" s="380"/>
      <c r="I42" s="379"/>
      <c r="J42" s="379"/>
      <c r="K42" s="379"/>
      <c r="AM42" s="380"/>
      <c r="AN42" s="380" t="s">
        <v>572</v>
      </c>
      <c r="AP42" s="379"/>
      <c r="AQ42" s="379"/>
      <c r="AR42" s="379"/>
      <c r="AY42" s="380"/>
      <c r="BA42" s="379"/>
      <c r="BB42" s="379"/>
      <c r="BC42" s="379"/>
      <c r="BK42" s="380"/>
      <c r="BM42" s="379"/>
      <c r="BN42" s="379"/>
      <c r="BO42" s="379"/>
      <c r="BW42" s="380"/>
      <c r="BY42" s="379"/>
      <c r="BZ42" s="379"/>
      <c r="CA42" s="379"/>
      <c r="CI42" s="380"/>
      <c r="CK42" s="379"/>
      <c r="CL42" s="379"/>
      <c r="CM42" s="379"/>
      <c r="CU42" s="380"/>
      <c r="CW42" s="379"/>
      <c r="CX42" s="379"/>
      <c r="CY42" s="379"/>
    </row>
    <row r="43" spans="2:109" ht="13.5" customHeight="1" x14ac:dyDescent="0.15">
      <c r="B43" s="365"/>
      <c r="AN43" s="1265" t="s">
        <v>575</v>
      </c>
      <c r="AO43" s="1266"/>
      <c r="AP43" s="1266"/>
      <c r="AQ43" s="1266"/>
      <c r="AR43" s="1266"/>
      <c r="AS43" s="1266"/>
      <c r="AT43" s="1266"/>
      <c r="AU43" s="1266"/>
      <c r="AV43" s="1266"/>
      <c r="AW43" s="1266"/>
      <c r="AX43" s="1266"/>
      <c r="AY43" s="1266"/>
      <c r="AZ43" s="1266"/>
      <c r="BA43" s="1266"/>
      <c r="BB43" s="1266"/>
      <c r="BC43" s="1266"/>
      <c r="BD43" s="1266"/>
      <c r="BE43" s="1266"/>
      <c r="BF43" s="1266"/>
      <c r="BG43" s="1266"/>
      <c r="BH43" s="1266"/>
      <c r="BI43" s="1266"/>
      <c r="BJ43" s="1266"/>
      <c r="BK43" s="1266"/>
      <c r="BL43" s="1266"/>
      <c r="BM43" s="1266"/>
      <c r="BN43" s="1266"/>
      <c r="BO43" s="1266"/>
      <c r="BP43" s="1266"/>
      <c r="BQ43" s="1266"/>
      <c r="BR43" s="1266"/>
      <c r="BS43" s="1266"/>
      <c r="BT43" s="1266"/>
      <c r="BU43" s="1266"/>
      <c r="BV43" s="1266"/>
      <c r="BW43" s="1266"/>
      <c r="BX43" s="1266"/>
      <c r="BY43" s="1266"/>
      <c r="BZ43" s="1266"/>
      <c r="CA43" s="1266"/>
      <c r="CB43" s="1266"/>
      <c r="CC43" s="1266"/>
      <c r="CD43" s="1266"/>
      <c r="CE43" s="1266"/>
      <c r="CF43" s="1266"/>
      <c r="CG43" s="1266"/>
      <c r="CH43" s="1266"/>
      <c r="CI43" s="1266"/>
      <c r="CJ43" s="1266"/>
      <c r="CK43" s="1266"/>
      <c r="CL43" s="1266"/>
      <c r="CM43" s="1266"/>
      <c r="CN43" s="1266"/>
      <c r="CO43" s="1266"/>
      <c r="CP43" s="1266"/>
      <c r="CQ43" s="1266"/>
      <c r="CR43" s="1266"/>
      <c r="CS43" s="1266"/>
      <c r="CT43" s="1266"/>
      <c r="CU43" s="1266"/>
      <c r="CV43" s="1266"/>
      <c r="CW43" s="1266"/>
      <c r="CX43" s="1266"/>
      <c r="CY43" s="1266"/>
      <c r="CZ43" s="1266"/>
      <c r="DA43" s="1266"/>
      <c r="DB43" s="1266"/>
      <c r="DC43" s="1267"/>
    </row>
    <row r="44" spans="2:109" ht="13.5" x14ac:dyDescent="0.15">
      <c r="B44" s="365"/>
      <c r="AN44" s="1268"/>
      <c r="AO44" s="1269"/>
      <c r="AP44" s="1269"/>
      <c r="AQ44" s="1269"/>
      <c r="AR44" s="1269"/>
      <c r="AS44" s="1269"/>
      <c r="AT44" s="1269"/>
      <c r="AU44" s="1269"/>
      <c r="AV44" s="1269"/>
      <c r="AW44" s="1269"/>
      <c r="AX44" s="1269"/>
      <c r="AY44" s="1269"/>
      <c r="AZ44" s="1269"/>
      <c r="BA44" s="1269"/>
      <c r="BB44" s="1269"/>
      <c r="BC44" s="1269"/>
      <c r="BD44" s="1269"/>
      <c r="BE44" s="1269"/>
      <c r="BF44" s="1269"/>
      <c r="BG44" s="1269"/>
      <c r="BH44" s="1269"/>
      <c r="BI44" s="1269"/>
      <c r="BJ44" s="1269"/>
      <c r="BK44" s="1269"/>
      <c r="BL44" s="1269"/>
      <c r="BM44" s="1269"/>
      <c r="BN44" s="1269"/>
      <c r="BO44" s="1269"/>
      <c r="BP44" s="1269"/>
      <c r="BQ44" s="1269"/>
      <c r="BR44" s="1269"/>
      <c r="BS44" s="1269"/>
      <c r="BT44" s="1269"/>
      <c r="BU44" s="1269"/>
      <c r="BV44" s="1269"/>
      <c r="BW44" s="1269"/>
      <c r="BX44" s="1269"/>
      <c r="BY44" s="1269"/>
      <c r="BZ44" s="1269"/>
      <c r="CA44" s="1269"/>
      <c r="CB44" s="1269"/>
      <c r="CC44" s="1269"/>
      <c r="CD44" s="1269"/>
      <c r="CE44" s="1269"/>
      <c r="CF44" s="1269"/>
      <c r="CG44" s="1269"/>
      <c r="CH44" s="1269"/>
      <c r="CI44" s="1269"/>
      <c r="CJ44" s="1269"/>
      <c r="CK44" s="1269"/>
      <c r="CL44" s="1269"/>
      <c r="CM44" s="1269"/>
      <c r="CN44" s="1269"/>
      <c r="CO44" s="1269"/>
      <c r="CP44" s="1269"/>
      <c r="CQ44" s="1269"/>
      <c r="CR44" s="1269"/>
      <c r="CS44" s="1269"/>
      <c r="CT44" s="1269"/>
      <c r="CU44" s="1269"/>
      <c r="CV44" s="1269"/>
      <c r="CW44" s="1269"/>
      <c r="CX44" s="1269"/>
      <c r="CY44" s="1269"/>
      <c r="CZ44" s="1269"/>
      <c r="DA44" s="1269"/>
      <c r="DB44" s="1269"/>
      <c r="DC44" s="1270"/>
    </row>
    <row r="45" spans="2:109" ht="13.5" x14ac:dyDescent="0.15">
      <c r="B45" s="365"/>
      <c r="AN45" s="1268"/>
      <c r="AO45" s="1269"/>
      <c r="AP45" s="1269"/>
      <c r="AQ45" s="1269"/>
      <c r="AR45" s="1269"/>
      <c r="AS45" s="1269"/>
      <c r="AT45" s="1269"/>
      <c r="AU45" s="1269"/>
      <c r="AV45" s="1269"/>
      <c r="AW45" s="1269"/>
      <c r="AX45" s="1269"/>
      <c r="AY45" s="1269"/>
      <c r="AZ45" s="1269"/>
      <c r="BA45" s="1269"/>
      <c r="BB45" s="1269"/>
      <c r="BC45" s="1269"/>
      <c r="BD45" s="1269"/>
      <c r="BE45" s="1269"/>
      <c r="BF45" s="1269"/>
      <c r="BG45" s="1269"/>
      <c r="BH45" s="1269"/>
      <c r="BI45" s="1269"/>
      <c r="BJ45" s="1269"/>
      <c r="BK45" s="1269"/>
      <c r="BL45" s="1269"/>
      <c r="BM45" s="1269"/>
      <c r="BN45" s="1269"/>
      <c r="BO45" s="1269"/>
      <c r="BP45" s="1269"/>
      <c r="BQ45" s="1269"/>
      <c r="BR45" s="1269"/>
      <c r="BS45" s="1269"/>
      <c r="BT45" s="1269"/>
      <c r="BU45" s="1269"/>
      <c r="BV45" s="1269"/>
      <c r="BW45" s="1269"/>
      <c r="BX45" s="1269"/>
      <c r="BY45" s="1269"/>
      <c r="BZ45" s="1269"/>
      <c r="CA45" s="1269"/>
      <c r="CB45" s="1269"/>
      <c r="CC45" s="1269"/>
      <c r="CD45" s="1269"/>
      <c r="CE45" s="1269"/>
      <c r="CF45" s="1269"/>
      <c r="CG45" s="1269"/>
      <c r="CH45" s="1269"/>
      <c r="CI45" s="1269"/>
      <c r="CJ45" s="1269"/>
      <c r="CK45" s="1269"/>
      <c r="CL45" s="1269"/>
      <c r="CM45" s="1269"/>
      <c r="CN45" s="1269"/>
      <c r="CO45" s="1269"/>
      <c r="CP45" s="1269"/>
      <c r="CQ45" s="1269"/>
      <c r="CR45" s="1269"/>
      <c r="CS45" s="1269"/>
      <c r="CT45" s="1269"/>
      <c r="CU45" s="1269"/>
      <c r="CV45" s="1269"/>
      <c r="CW45" s="1269"/>
      <c r="CX45" s="1269"/>
      <c r="CY45" s="1269"/>
      <c r="CZ45" s="1269"/>
      <c r="DA45" s="1269"/>
      <c r="DB45" s="1269"/>
      <c r="DC45" s="1270"/>
    </row>
    <row r="46" spans="2:109" ht="13.5" x14ac:dyDescent="0.15">
      <c r="B46" s="365"/>
      <c r="AN46" s="1268"/>
      <c r="AO46" s="1269"/>
      <c r="AP46" s="1269"/>
      <c r="AQ46" s="1269"/>
      <c r="AR46" s="1269"/>
      <c r="AS46" s="1269"/>
      <c r="AT46" s="1269"/>
      <c r="AU46" s="1269"/>
      <c r="AV46" s="1269"/>
      <c r="AW46" s="1269"/>
      <c r="AX46" s="1269"/>
      <c r="AY46" s="1269"/>
      <c r="AZ46" s="1269"/>
      <c r="BA46" s="1269"/>
      <c r="BB46" s="1269"/>
      <c r="BC46" s="1269"/>
      <c r="BD46" s="1269"/>
      <c r="BE46" s="1269"/>
      <c r="BF46" s="1269"/>
      <c r="BG46" s="1269"/>
      <c r="BH46" s="1269"/>
      <c r="BI46" s="1269"/>
      <c r="BJ46" s="1269"/>
      <c r="BK46" s="1269"/>
      <c r="BL46" s="1269"/>
      <c r="BM46" s="1269"/>
      <c r="BN46" s="1269"/>
      <c r="BO46" s="1269"/>
      <c r="BP46" s="1269"/>
      <c r="BQ46" s="1269"/>
      <c r="BR46" s="1269"/>
      <c r="BS46" s="1269"/>
      <c r="BT46" s="1269"/>
      <c r="BU46" s="1269"/>
      <c r="BV46" s="1269"/>
      <c r="BW46" s="1269"/>
      <c r="BX46" s="1269"/>
      <c r="BY46" s="1269"/>
      <c r="BZ46" s="1269"/>
      <c r="CA46" s="1269"/>
      <c r="CB46" s="1269"/>
      <c r="CC46" s="1269"/>
      <c r="CD46" s="1269"/>
      <c r="CE46" s="1269"/>
      <c r="CF46" s="1269"/>
      <c r="CG46" s="1269"/>
      <c r="CH46" s="1269"/>
      <c r="CI46" s="1269"/>
      <c r="CJ46" s="1269"/>
      <c r="CK46" s="1269"/>
      <c r="CL46" s="1269"/>
      <c r="CM46" s="1269"/>
      <c r="CN46" s="1269"/>
      <c r="CO46" s="1269"/>
      <c r="CP46" s="1269"/>
      <c r="CQ46" s="1269"/>
      <c r="CR46" s="1269"/>
      <c r="CS46" s="1269"/>
      <c r="CT46" s="1269"/>
      <c r="CU46" s="1269"/>
      <c r="CV46" s="1269"/>
      <c r="CW46" s="1269"/>
      <c r="CX46" s="1269"/>
      <c r="CY46" s="1269"/>
      <c r="CZ46" s="1269"/>
      <c r="DA46" s="1269"/>
      <c r="DB46" s="1269"/>
      <c r="DC46" s="1270"/>
    </row>
    <row r="47" spans="2:109" ht="13.5" x14ac:dyDescent="0.15">
      <c r="B47" s="365"/>
      <c r="AN47" s="1271"/>
      <c r="AO47" s="1272"/>
      <c r="AP47" s="1272"/>
      <c r="AQ47" s="1272"/>
      <c r="AR47" s="1272"/>
      <c r="AS47" s="1272"/>
      <c r="AT47" s="1272"/>
      <c r="AU47" s="1272"/>
      <c r="AV47" s="1272"/>
      <c r="AW47" s="1272"/>
      <c r="AX47" s="1272"/>
      <c r="AY47" s="1272"/>
      <c r="AZ47" s="1272"/>
      <c r="BA47" s="1272"/>
      <c r="BB47" s="1272"/>
      <c r="BC47" s="1272"/>
      <c r="BD47" s="1272"/>
      <c r="BE47" s="1272"/>
      <c r="BF47" s="1272"/>
      <c r="BG47" s="1272"/>
      <c r="BH47" s="1272"/>
      <c r="BI47" s="1272"/>
      <c r="BJ47" s="1272"/>
      <c r="BK47" s="1272"/>
      <c r="BL47" s="1272"/>
      <c r="BM47" s="1272"/>
      <c r="BN47" s="1272"/>
      <c r="BO47" s="1272"/>
      <c r="BP47" s="1272"/>
      <c r="BQ47" s="1272"/>
      <c r="BR47" s="1272"/>
      <c r="BS47" s="1272"/>
      <c r="BT47" s="1272"/>
      <c r="BU47" s="1272"/>
      <c r="BV47" s="1272"/>
      <c r="BW47" s="1272"/>
      <c r="BX47" s="1272"/>
      <c r="BY47" s="1272"/>
      <c r="BZ47" s="1272"/>
      <c r="CA47" s="1272"/>
      <c r="CB47" s="1272"/>
      <c r="CC47" s="1272"/>
      <c r="CD47" s="1272"/>
      <c r="CE47" s="1272"/>
      <c r="CF47" s="1272"/>
      <c r="CG47" s="1272"/>
      <c r="CH47" s="1272"/>
      <c r="CI47" s="1272"/>
      <c r="CJ47" s="1272"/>
      <c r="CK47" s="1272"/>
      <c r="CL47" s="1272"/>
      <c r="CM47" s="1272"/>
      <c r="CN47" s="1272"/>
      <c r="CO47" s="1272"/>
      <c r="CP47" s="1272"/>
      <c r="CQ47" s="1272"/>
      <c r="CR47" s="1272"/>
      <c r="CS47" s="1272"/>
      <c r="CT47" s="1272"/>
      <c r="CU47" s="1272"/>
      <c r="CV47" s="1272"/>
      <c r="CW47" s="1272"/>
      <c r="CX47" s="1272"/>
      <c r="CY47" s="1272"/>
      <c r="CZ47" s="1272"/>
      <c r="DA47" s="1272"/>
      <c r="DB47" s="1272"/>
      <c r="DC47" s="1273"/>
    </row>
    <row r="48" spans="2:109" ht="13.5" x14ac:dyDescent="0.15">
      <c r="B48" s="365"/>
      <c r="H48" s="371"/>
      <c r="I48" s="371"/>
      <c r="J48" s="371"/>
      <c r="AN48" s="371"/>
      <c r="AO48" s="371"/>
      <c r="AP48" s="371"/>
      <c r="AZ48" s="371"/>
      <c r="BA48" s="371"/>
      <c r="BB48" s="371"/>
      <c r="BL48" s="371"/>
      <c r="BM48" s="371"/>
      <c r="BN48" s="371"/>
      <c r="BX48" s="371"/>
      <c r="BY48" s="371"/>
      <c r="BZ48" s="371"/>
      <c r="CJ48" s="371"/>
      <c r="CK48" s="371"/>
      <c r="CL48" s="371"/>
      <c r="CV48" s="371"/>
      <c r="CW48" s="371"/>
      <c r="CX48" s="371"/>
    </row>
    <row r="49" spans="1:109" ht="13.5" x14ac:dyDescent="0.15">
      <c r="B49" s="365"/>
      <c r="AN49" s="364" t="s">
        <v>570</v>
      </c>
    </row>
    <row r="50" spans="1:109" ht="13.5" x14ac:dyDescent="0.15">
      <c r="B50" s="365"/>
      <c r="G50" s="1259"/>
      <c r="H50" s="1259"/>
      <c r="I50" s="1259"/>
      <c r="J50" s="1259"/>
      <c r="K50" s="373"/>
      <c r="L50" s="373"/>
      <c r="M50" s="372"/>
      <c r="N50" s="372"/>
      <c r="AN50" s="1261"/>
      <c r="AO50" s="1262"/>
      <c r="AP50" s="1262"/>
      <c r="AQ50" s="1262"/>
      <c r="AR50" s="1262"/>
      <c r="AS50" s="1262"/>
      <c r="AT50" s="1262"/>
      <c r="AU50" s="1262"/>
      <c r="AV50" s="1262"/>
      <c r="AW50" s="1262"/>
      <c r="AX50" s="1262"/>
      <c r="AY50" s="1262"/>
      <c r="AZ50" s="1262"/>
      <c r="BA50" s="1262"/>
      <c r="BB50" s="1262"/>
      <c r="BC50" s="1262"/>
      <c r="BD50" s="1262"/>
      <c r="BE50" s="1262"/>
      <c r="BF50" s="1262"/>
      <c r="BG50" s="1262"/>
      <c r="BH50" s="1262"/>
      <c r="BI50" s="1262"/>
      <c r="BJ50" s="1262"/>
      <c r="BK50" s="1262"/>
      <c r="BL50" s="1262"/>
      <c r="BM50" s="1262"/>
      <c r="BN50" s="1262"/>
      <c r="BO50" s="1263"/>
      <c r="BP50" s="1255" t="s">
        <v>525</v>
      </c>
      <c r="BQ50" s="1255"/>
      <c r="BR50" s="1255"/>
      <c r="BS50" s="1255"/>
      <c r="BT50" s="1255"/>
      <c r="BU50" s="1255"/>
      <c r="BV50" s="1255"/>
      <c r="BW50" s="1255"/>
      <c r="BX50" s="1255" t="s">
        <v>526</v>
      </c>
      <c r="BY50" s="1255"/>
      <c r="BZ50" s="1255"/>
      <c r="CA50" s="1255"/>
      <c r="CB50" s="1255"/>
      <c r="CC50" s="1255"/>
      <c r="CD50" s="1255"/>
      <c r="CE50" s="1255"/>
      <c r="CF50" s="1255" t="s">
        <v>527</v>
      </c>
      <c r="CG50" s="1255"/>
      <c r="CH50" s="1255"/>
      <c r="CI50" s="1255"/>
      <c r="CJ50" s="1255"/>
      <c r="CK50" s="1255"/>
      <c r="CL50" s="1255"/>
      <c r="CM50" s="1255"/>
      <c r="CN50" s="1255" t="s">
        <v>528</v>
      </c>
      <c r="CO50" s="1255"/>
      <c r="CP50" s="1255"/>
      <c r="CQ50" s="1255"/>
      <c r="CR50" s="1255"/>
      <c r="CS50" s="1255"/>
      <c r="CT50" s="1255"/>
      <c r="CU50" s="1255"/>
      <c r="CV50" s="1255" t="s">
        <v>529</v>
      </c>
      <c r="CW50" s="1255"/>
      <c r="CX50" s="1255"/>
      <c r="CY50" s="1255"/>
      <c r="CZ50" s="1255"/>
      <c r="DA50" s="1255"/>
      <c r="DB50" s="1255"/>
      <c r="DC50" s="1255"/>
    </row>
    <row r="51" spans="1:109" ht="13.5" customHeight="1" x14ac:dyDescent="0.15">
      <c r="B51" s="365"/>
      <c r="G51" s="1264"/>
      <c r="H51" s="1264"/>
      <c r="I51" s="1274"/>
      <c r="J51" s="1274"/>
      <c r="K51" s="1260"/>
      <c r="L51" s="1260"/>
      <c r="M51" s="1260"/>
      <c r="N51" s="1260"/>
      <c r="AM51" s="371"/>
      <c r="AN51" s="1256" t="s">
        <v>569</v>
      </c>
      <c r="AO51" s="1256"/>
      <c r="AP51" s="1256"/>
      <c r="AQ51" s="1256"/>
      <c r="AR51" s="1256"/>
      <c r="AS51" s="1256"/>
      <c r="AT51" s="1256"/>
      <c r="AU51" s="1256"/>
      <c r="AV51" s="1256"/>
      <c r="AW51" s="1256"/>
      <c r="AX51" s="1256"/>
      <c r="AY51" s="1256"/>
      <c r="AZ51" s="1256"/>
      <c r="BA51" s="1256"/>
      <c r="BB51" s="1256" t="s">
        <v>567</v>
      </c>
      <c r="BC51" s="1256"/>
      <c r="BD51" s="1256"/>
      <c r="BE51" s="1256"/>
      <c r="BF51" s="1256"/>
      <c r="BG51" s="1256"/>
      <c r="BH51" s="1256"/>
      <c r="BI51" s="1256"/>
      <c r="BJ51" s="1256"/>
      <c r="BK51" s="1256"/>
      <c r="BL51" s="1256"/>
      <c r="BM51" s="1256"/>
      <c r="BN51" s="1256"/>
      <c r="BO51" s="1256"/>
      <c r="BP51" s="1253"/>
      <c r="BQ51" s="1253"/>
      <c r="BR51" s="1253"/>
      <c r="BS51" s="1253"/>
      <c r="BT51" s="1253"/>
      <c r="BU51" s="1253"/>
      <c r="BV51" s="1253"/>
      <c r="BW51" s="1253"/>
      <c r="BX51" s="1253"/>
      <c r="BY51" s="1253"/>
      <c r="BZ51" s="1253"/>
      <c r="CA51" s="1253"/>
      <c r="CB51" s="1253"/>
      <c r="CC51" s="1253"/>
      <c r="CD51" s="1253"/>
      <c r="CE51" s="1253"/>
      <c r="CF51" s="1253"/>
      <c r="CG51" s="1253"/>
      <c r="CH51" s="1253"/>
      <c r="CI51" s="1253"/>
      <c r="CJ51" s="1253"/>
      <c r="CK51" s="1253"/>
      <c r="CL51" s="1253"/>
      <c r="CM51" s="1253"/>
      <c r="CN51" s="1253"/>
      <c r="CO51" s="1253"/>
      <c r="CP51" s="1253"/>
      <c r="CQ51" s="1253"/>
      <c r="CR51" s="1253"/>
      <c r="CS51" s="1253"/>
      <c r="CT51" s="1253"/>
      <c r="CU51" s="1253"/>
      <c r="CV51" s="1253"/>
      <c r="CW51" s="1253"/>
      <c r="CX51" s="1253"/>
      <c r="CY51" s="1253"/>
      <c r="CZ51" s="1253"/>
      <c r="DA51" s="1253"/>
      <c r="DB51" s="1253"/>
      <c r="DC51" s="1253"/>
    </row>
    <row r="52" spans="1:109" ht="13.5" x14ac:dyDescent="0.15">
      <c r="B52" s="365"/>
      <c r="G52" s="1264"/>
      <c r="H52" s="1264"/>
      <c r="I52" s="1274"/>
      <c r="J52" s="1274"/>
      <c r="K52" s="1260"/>
      <c r="L52" s="1260"/>
      <c r="M52" s="1260"/>
      <c r="N52" s="1260"/>
      <c r="AM52" s="371"/>
      <c r="AN52" s="1256"/>
      <c r="AO52" s="1256"/>
      <c r="AP52" s="1256"/>
      <c r="AQ52" s="1256"/>
      <c r="AR52" s="1256"/>
      <c r="AS52" s="1256"/>
      <c r="AT52" s="1256"/>
      <c r="AU52" s="1256"/>
      <c r="AV52" s="1256"/>
      <c r="AW52" s="1256"/>
      <c r="AX52" s="1256"/>
      <c r="AY52" s="1256"/>
      <c r="AZ52" s="1256"/>
      <c r="BA52" s="1256"/>
      <c r="BB52" s="1256"/>
      <c r="BC52" s="1256"/>
      <c r="BD52" s="1256"/>
      <c r="BE52" s="1256"/>
      <c r="BF52" s="1256"/>
      <c r="BG52" s="1256"/>
      <c r="BH52" s="1256"/>
      <c r="BI52" s="1256"/>
      <c r="BJ52" s="1256"/>
      <c r="BK52" s="1256"/>
      <c r="BL52" s="1256"/>
      <c r="BM52" s="1256"/>
      <c r="BN52" s="1256"/>
      <c r="BO52" s="1256"/>
      <c r="BP52" s="1253"/>
      <c r="BQ52" s="1253"/>
      <c r="BR52" s="1253"/>
      <c r="BS52" s="1253"/>
      <c r="BT52" s="1253"/>
      <c r="BU52" s="1253"/>
      <c r="BV52" s="1253"/>
      <c r="BW52" s="1253"/>
      <c r="BX52" s="1253"/>
      <c r="BY52" s="1253"/>
      <c r="BZ52" s="1253"/>
      <c r="CA52" s="1253"/>
      <c r="CB52" s="1253"/>
      <c r="CC52" s="1253"/>
      <c r="CD52" s="1253"/>
      <c r="CE52" s="1253"/>
      <c r="CF52" s="1253"/>
      <c r="CG52" s="1253"/>
      <c r="CH52" s="1253"/>
      <c r="CI52" s="1253"/>
      <c r="CJ52" s="1253"/>
      <c r="CK52" s="1253"/>
      <c r="CL52" s="1253"/>
      <c r="CM52" s="1253"/>
      <c r="CN52" s="1253"/>
      <c r="CO52" s="1253"/>
      <c r="CP52" s="1253"/>
      <c r="CQ52" s="1253"/>
      <c r="CR52" s="1253"/>
      <c r="CS52" s="1253"/>
      <c r="CT52" s="1253"/>
      <c r="CU52" s="1253"/>
      <c r="CV52" s="1253"/>
      <c r="CW52" s="1253"/>
      <c r="CX52" s="1253"/>
      <c r="CY52" s="1253"/>
      <c r="CZ52" s="1253"/>
      <c r="DA52" s="1253"/>
      <c r="DB52" s="1253"/>
      <c r="DC52" s="1253"/>
    </row>
    <row r="53" spans="1:109" ht="13.5" x14ac:dyDescent="0.15">
      <c r="A53" s="379"/>
      <c r="B53" s="365"/>
      <c r="G53" s="1264"/>
      <c r="H53" s="1264"/>
      <c r="I53" s="1259"/>
      <c r="J53" s="1259"/>
      <c r="K53" s="1260"/>
      <c r="L53" s="1260"/>
      <c r="M53" s="1260"/>
      <c r="N53" s="1260"/>
      <c r="AM53" s="371"/>
      <c r="AN53" s="1256"/>
      <c r="AO53" s="1256"/>
      <c r="AP53" s="1256"/>
      <c r="AQ53" s="1256"/>
      <c r="AR53" s="1256"/>
      <c r="AS53" s="1256"/>
      <c r="AT53" s="1256"/>
      <c r="AU53" s="1256"/>
      <c r="AV53" s="1256"/>
      <c r="AW53" s="1256"/>
      <c r="AX53" s="1256"/>
      <c r="AY53" s="1256"/>
      <c r="AZ53" s="1256"/>
      <c r="BA53" s="1256"/>
      <c r="BB53" s="1256" t="s">
        <v>574</v>
      </c>
      <c r="BC53" s="1256"/>
      <c r="BD53" s="1256"/>
      <c r="BE53" s="1256"/>
      <c r="BF53" s="1256"/>
      <c r="BG53" s="1256"/>
      <c r="BH53" s="1256"/>
      <c r="BI53" s="1256"/>
      <c r="BJ53" s="1256"/>
      <c r="BK53" s="1256"/>
      <c r="BL53" s="1256"/>
      <c r="BM53" s="1256"/>
      <c r="BN53" s="1256"/>
      <c r="BO53" s="1256"/>
      <c r="BP53" s="1253">
        <v>55.4</v>
      </c>
      <c r="BQ53" s="1253"/>
      <c r="BR53" s="1253"/>
      <c r="BS53" s="1253"/>
      <c r="BT53" s="1253"/>
      <c r="BU53" s="1253"/>
      <c r="BV53" s="1253"/>
      <c r="BW53" s="1253"/>
      <c r="BX53" s="1253">
        <v>57.8</v>
      </c>
      <c r="BY53" s="1253"/>
      <c r="BZ53" s="1253"/>
      <c r="CA53" s="1253"/>
      <c r="CB53" s="1253"/>
      <c r="CC53" s="1253"/>
      <c r="CD53" s="1253"/>
      <c r="CE53" s="1253"/>
      <c r="CF53" s="1253">
        <v>59.2</v>
      </c>
      <c r="CG53" s="1253"/>
      <c r="CH53" s="1253"/>
      <c r="CI53" s="1253"/>
      <c r="CJ53" s="1253"/>
      <c r="CK53" s="1253"/>
      <c r="CL53" s="1253"/>
      <c r="CM53" s="1253"/>
      <c r="CN53" s="1253">
        <v>60.6</v>
      </c>
      <c r="CO53" s="1253"/>
      <c r="CP53" s="1253"/>
      <c r="CQ53" s="1253"/>
      <c r="CR53" s="1253"/>
      <c r="CS53" s="1253"/>
      <c r="CT53" s="1253"/>
      <c r="CU53" s="1253"/>
      <c r="CV53" s="1253">
        <v>61.6</v>
      </c>
      <c r="CW53" s="1253"/>
      <c r="CX53" s="1253"/>
      <c r="CY53" s="1253"/>
      <c r="CZ53" s="1253"/>
      <c r="DA53" s="1253"/>
      <c r="DB53" s="1253"/>
      <c r="DC53" s="1253"/>
    </row>
    <row r="54" spans="1:109" ht="13.5" x14ac:dyDescent="0.15">
      <c r="A54" s="379"/>
      <c r="B54" s="365"/>
      <c r="G54" s="1264"/>
      <c r="H54" s="1264"/>
      <c r="I54" s="1259"/>
      <c r="J54" s="1259"/>
      <c r="K54" s="1260"/>
      <c r="L54" s="1260"/>
      <c r="M54" s="1260"/>
      <c r="N54" s="1260"/>
      <c r="AM54" s="371"/>
      <c r="AN54" s="1256"/>
      <c r="AO54" s="1256"/>
      <c r="AP54" s="1256"/>
      <c r="AQ54" s="1256"/>
      <c r="AR54" s="1256"/>
      <c r="AS54" s="1256"/>
      <c r="AT54" s="1256"/>
      <c r="AU54" s="1256"/>
      <c r="AV54" s="1256"/>
      <c r="AW54" s="1256"/>
      <c r="AX54" s="1256"/>
      <c r="AY54" s="1256"/>
      <c r="AZ54" s="1256"/>
      <c r="BA54" s="1256"/>
      <c r="BB54" s="1256"/>
      <c r="BC54" s="1256"/>
      <c r="BD54" s="1256"/>
      <c r="BE54" s="1256"/>
      <c r="BF54" s="1256"/>
      <c r="BG54" s="1256"/>
      <c r="BH54" s="1256"/>
      <c r="BI54" s="1256"/>
      <c r="BJ54" s="1256"/>
      <c r="BK54" s="1256"/>
      <c r="BL54" s="1256"/>
      <c r="BM54" s="1256"/>
      <c r="BN54" s="1256"/>
      <c r="BO54" s="1256"/>
      <c r="BP54" s="1253"/>
      <c r="BQ54" s="1253"/>
      <c r="BR54" s="1253"/>
      <c r="BS54" s="1253"/>
      <c r="BT54" s="1253"/>
      <c r="BU54" s="1253"/>
      <c r="BV54" s="1253"/>
      <c r="BW54" s="1253"/>
      <c r="BX54" s="1253"/>
      <c r="BY54" s="1253"/>
      <c r="BZ54" s="1253"/>
      <c r="CA54" s="1253"/>
      <c r="CB54" s="1253"/>
      <c r="CC54" s="1253"/>
      <c r="CD54" s="1253"/>
      <c r="CE54" s="1253"/>
      <c r="CF54" s="1253"/>
      <c r="CG54" s="1253"/>
      <c r="CH54" s="1253"/>
      <c r="CI54" s="1253"/>
      <c r="CJ54" s="1253"/>
      <c r="CK54" s="1253"/>
      <c r="CL54" s="1253"/>
      <c r="CM54" s="1253"/>
      <c r="CN54" s="1253"/>
      <c r="CO54" s="1253"/>
      <c r="CP54" s="1253"/>
      <c r="CQ54" s="1253"/>
      <c r="CR54" s="1253"/>
      <c r="CS54" s="1253"/>
      <c r="CT54" s="1253"/>
      <c r="CU54" s="1253"/>
      <c r="CV54" s="1253"/>
      <c r="CW54" s="1253"/>
      <c r="CX54" s="1253"/>
      <c r="CY54" s="1253"/>
      <c r="CZ54" s="1253"/>
      <c r="DA54" s="1253"/>
      <c r="DB54" s="1253"/>
      <c r="DC54" s="1253"/>
    </row>
    <row r="55" spans="1:109" ht="13.5" x14ac:dyDescent="0.15">
      <c r="A55" s="379"/>
      <c r="B55" s="365"/>
      <c r="G55" s="1259"/>
      <c r="H55" s="1259"/>
      <c r="I55" s="1259"/>
      <c r="J55" s="1259"/>
      <c r="K55" s="1260"/>
      <c r="L55" s="1260"/>
      <c r="M55" s="1260"/>
      <c r="N55" s="1260"/>
      <c r="AN55" s="1255" t="s">
        <v>568</v>
      </c>
      <c r="AO55" s="1255"/>
      <c r="AP55" s="1255"/>
      <c r="AQ55" s="1255"/>
      <c r="AR55" s="1255"/>
      <c r="AS55" s="1255"/>
      <c r="AT55" s="1255"/>
      <c r="AU55" s="1255"/>
      <c r="AV55" s="1255"/>
      <c r="AW55" s="1255"/>
      <c r="AX55" s="1255"/>
      <c r="AY55" s="1255"/>
      <c r="AZ55" s="1255"/>
      <c r="BA55" s="1255"/>
      <c r="BB55" s="1256" t="s">
        <v>567</v>
      </c>
      <c r="BC55" s="1256"/>
      <c r="BD55" s="1256"/>
      <c r="BE55" s="1256"/>
      <c r="BF55" s="1256"/>
      <c r="BG55" s="1256"/>
      <c r="BH55" s="1256"/>
      <c r="BI55" s="1256"/>
      <c r="BJ55" s="1256"/>
      <c r="BK55" s="1256"/>
      <c r="BL55" s="1256"/>
      <c r="BM55" s="1256"/>
      <c r="BN55" s="1256"/>
      <c r="BO55" s="1256"/>
      <c r="BP55" s="1253">
        <v>21.4</v>
      </c>
      <c r="BQ55" s="1253"/>
      <c r="BR55" s="1253"/>
      <c r="BS55" s="1253"/>
      <c r="BT55" s="1253"/>
      <c r="BU55" s="1253"/>
      <c r="BV55" s="1253"/>
      <c r="BW55" s="1253"/>
      <c r="BX55" s="1253">
        <v>12.8</v>
      </c>
      <c r="BY55" s="1253"/>
      <c r="BZ55" s="1253"/>
      <c r="CA55" s="1253"/>
      <c r="CB55" s="1253"/>
      <c r="CC55" s="1253"/>
      <c r="CD55" s="1253"/>
      <c r="CE55" s="1253"/>
      <c r="CF55" s="1253">
        <v>0</v>
      </c>
      <c r="CG55" s="1253"/>
      <c r="CH55" s="1253"/>
      <c r="CI55" s="1253"/>
      <c r="CJ55" s="1253"/>
      <c r="CK55" s="1253"/>
      <c r="CL55" s="1253"/>
      <c r="CM55" s="1253"/>
      <c r="CN55" s="1253">
        <v>0</v>
      </c>
      <c r="CO55" s="1253"/>
      <c r="CP55" s="1253"/>
      <c r="CQ55" s="1253"/>
      <c r="CR55" s="1253"/>
      <c r="CS55" s="1253"/>
      <c r="CT55" s="1253"/>
      <c r="CU55" s="1253"/>
      <c r="CV55" s="1253">
        <v>0</v>
      </c>
      <c r="CW55" s="1253"/>
      <c r="CX55" s="1253"/>
      <c r="CY55" s="1253"/>
      <c r="CZ55" s="1253"/>
      <c r="DA55" s="1253"/>
      <c r="DB55" s="1253"/>
      <c r="DC55" s="1253"/>
    </row>
    <row r="56" spans="1:109" ht="13.5" x14ac:dyDescent="0.15">
      <c r="A56" s="379"/>
      <c r="B56" s="365"/>
      <c r="G56" s="1259"/>
      <c r="H56" s="1259"/>
      <c r="I56" s="1259"/>
      <c r="J56" s="1259"/>
      <c r="K56" s="1260"/>
      <c r="L56" s="1260"/>
      <c r="M56" s="1260"/>
      <c r="N56" s="1260"/>
      <c r="AN56" s="1255"/>
      <c r="AO56" s="1255"/>
      <c r="AP56" s="1255"/>
      <c r="AQ56" s="1255"/>
      <c r="AR56" s="1255"/>
      <c r="AS56" s="1255"/>
      <c r="AT56" s="1255"/>
      <c r="AU56" s="1255"/>
      <c r="AV56" s="1255"/>
      <c r="AW56" s="1255"/>
      <c r="AX56" s="1255"/>
      <c r="AY56" s="1255"/>
      <c r="AZ56" s="1255"/>
      <c r="BA56" s="1255"/>
      <c r="BB56" s="1256"/>
      <c r="BC56" s="1256"/>
      <c r="BD56" s="1256"/>
      <c r="BE56" s="1256"/>
      <c r="BF56" s="1256"/>
      <c r="BG56" s="1256"/>
      <c r="BH56" s="1256"/>
      <c r="BI56" s="1256"/>
      <c r="BJ56" s="1256"/>
      <c r="BK56" s="1256"/>
      <c r="BL56" s="1256"/>
      <c r="BM56" s="1256"/>
      <c r="BN56" s="1256"/>
      <c r="BO56" s="1256"/>
      <c r="BP56" s="1253"/>
      <c r="BQ56" s="1253"/>
      <c r="BR56" s="1253"/>
      <c r="BS56" s="1253"/>
      <c r="BT56" s="1253"/>
      <c r="BU56" s="1253"/>
      <c r="BV56" s="1253"/>
      <c r="BW56" s="1253"/>
      <c r="BX56" s="1253"/>
      <c r="BY56" s="1253"/>
      <c r="BZ56" s="1253"/>
      <c r="CA56" s="1253"/>
      <c r="CB56" s="1253"/>
      <c r="CC56" s="1253"/>
      <c r="CD56" s="1253"/>
      <c r="CE56" s="1253"/>
      <c r="CF56" s="1253"/>
      <c r="CG56" s="1253"/>
      <c r="CH56" s="1253"/>
      <c r="CI56" s="1253"/>
      <c r="CJ56" s="1253"/>
      <c r="CK56" s="1253"/>
      <c r="CL56" s="1253"/>
      <c r="CM56" s="1253"/>
      <c r="CN56" s="1253"/>
      <c r="CO56" s="1253"/>
      <c r="CP56" s="1253"/>
      <c r="CQ56" s="1253"/>
      <c r="CR56" s="1253"/>
      <c r="CS56" s="1253"/>
      <c r="CT56" s="1253"/>
      <c r="CU56" s="1253"/>
      <c r="CV56" s="1253"/>
      <c r="CW56" s="1253"/>
      <c r="CX56" s="1253"/>
      <c r="CY56" s="1253"/>
      <c r="CZ56" s="1253"/>
      <c r="DA56" s="1253"/>
      <c r="DB56" s="1253"/>
      <c r="DC56" s="1253"/>
    </row>
    <row r="57" spans="1:109" s="379" customFormat="1" ht="13.5" x14ac:dyDescent="0.15">
      <c r="B57" s="385"/>
      <c r="G57" s="1259"/>
      <c r="H57" s="1259"/>
      <c r="I57" s="1257"/>
      <c r="J57" s="1257"/>
      <c r="K57" s="1260"/>
      <c r="L57" s="1260"/>
      <c r="M57" s="1260"/>
      <c r="N57" s="1260"/>
      <c r="AM57" s="364"/>
      <c r="AN57" s="1255"/>
      <c r="AO57" s="1255"/>
      <c r="AP57" s="1255"/>
      <c r="AQ57" s="1255"/>
      <c r="AR57" s="1255"/>
      <c r="AS57" s="1255"/>
      <c r="AT57" s="1255"/>
      <c r="AU57" s="1255"/>
      <c r="AV57" s="1255"/>
      <c r="AW57" s="1255"/>
      <c r="AX57" s="1255"/>
      <c r="AY57" s="1255"/>
      <c r="AZ57" s="1255"/>
      <c r="BA57" s="1255"/>
      <c r="BB57" s="1256" t="s">
        <v>574</v>
      </c>
      <c r="BC57" s="1256"/>
      <c r="BD57" s="1256"/>
      <c r="BE57" s="1256"/>
      <c r="BF57" s="1256"/>
      <c r="BG57" s="1256"/>
      <c r="BH57" s="1256"/>
      <c r="BI57" s="1256"/>
      <c r="BJ57" s="1256"/>
      <c r="BK57" s="1256"/>
      <c r="BL57" s="1256"/>
      <c r="BM57" s="1256"/>
      <c r="BN57" s="1256"/>
      <c r="BO57" s="1256"/>
      <c r="BP57" s="1253">
        <v>60.8</v>
      </c>
      <c r="BQ57" s="1253"/>
      <c r="BR57" s="1253"/>
      <c r="BS57" s="1253"/>
      <c r="BT57" s="1253"/>
      <c r="BU57" s="1253"/>
      <c r="BV57" s="1253"/>
      <c r="BW57" s="1253"/>
      <c r="BX57" s="1253">
        <v>61.2</v>
      </c>
      <c r="BY57" s="1253"/>
      <c r="BZ57" s="1253"/>
      <c r="CA57" s="1253"/>
      <c r="CB57" s="1253"/>
      <c r="CC57" s="1253"/>
      <c r="CD57" s="1253"/>
      <c r="CE57" s="1253"/>
      <c r="CF57" s="1253">
        <v>63.1</v>
      </c>
      <c r="CG57" s="1253"/>
      <c r="CH57" s="1253"/>
      <c r="CI57" s="1253"/>
      <c r="CJ57" s="1253"/>
      <c r="CK57" s="1253"/>
      <c r="CL57" s="1253"/>
      <c r="CM57" s="1253"/>
      <c r="CN57" s="1253">
        <v>64.2</v>
      </c>
      <c r="CO57" s="1253"/>
      <c r="CP57" s="1253"/>
      <c r="CQ57" s="1253"/>
      <c r="CR57" s="1253"/>
      <c r="CS57" s="1253"/>
      <c r="CT57" s="1253"/>
      <c r="CU57" s="1253"/>
      <c r="CV57" s="1253">
        <v>64.400000000000006</v>
      </c>
      <c r="CW57" s="1253"/>
      <c r="CX57" s="1253"/>
      <c r="CY57" s="1253"/>
      <c r="CZ57" s="1253"/>
      <c r="DA57" s="1253"/>
      <c r="DB57" s="1253"/>
      <c r="DC57" s="1253"/>
      <c r="DD57" s="390"/>
      <c r="DE57" s="385"/>
    </row>
    <row r="58" spans="1:109" s="379" customFormat="1" ht="13.5" x14ac:dyDescent="0.15">
      <c r="A58" s="364"/>
      <c r="B58" s="385"/>
      <c r="G58" s="1259"/>
      <c r="H58" s="1259"/>
      <c r="I58" s="1257"/>
      <c r="J58" s="1257"/>
      <c r="K58" s="1260"/>
      <c r="L58" s="1260"/>
      <c r="M58" s="1260"/>
      <c r="N58" s="1260"/>
      <c r="AM58" s="364"/>
      <c r="AN58" s="1255"/>
      <c r="AO58" s="1255"/>
      <c r="AP58" s="1255"/>
      <c r="AQ58" s="1255"/>
      <c r="AR58" s="1255"/>
      <c r="AS58" s="1255"/>
      <c r="AT58" s="1255"/>
      <c r="AU58" s="1255"/>
      <c r="AV58" s="1255"/>
      <c r="AW58" s="1255"/>
      <c r="AX58" s="1255"/>
      <c r="AY58" s="1255"/>
      <c r="AZ58" s="1255"/>
      <c r="BA58" s="1255"/>
      <c r="BB58" s="1256"/>
      <c r="BC58" s="1256"/>
      <c r="BD58" s="1256"/>
      <c r="BE58" s="1256"/>
      <c r="BF58" s="1256"/>
      <c r="BG58" s="1256"/>
      <c r="BH58" s="1256"/>
      <c r="BI58" s="1256"/>
      <c r="BJ58" s="1256"/>
      <c r="BK58" s="1256"/>
      <c r="BL58" s="1256"/>
      <c r="BM58" s="1256"/>
      <c r="BN58" s="1256"/>
      <c r="BO58" s="1256"/>
      <c r="BP58" s="1253"/>
      <c r="BQ58" s="1253"/>
      <c r="BR58" s="1253"/>
      <c r="BS58" s="1253"/>
      <c r="BT58" s="1253"/>
      <c r="BU58" s="1253"/>
      <c r="BV58" s="1253"/>
      <c r="BW58" s="1253"/>
      <c r="BX58" s="1253"/>
      <c r="BY58" s="1253"/>
      <c r="BZ58" s="1253"/>
      <c r="CA58" s="1253"/>
      <c r="CB58" s="1253"/>
      <c r="CC58" s="1253"/>
      <c r="CD58" s="1253"/>
      <c r="CE58" s="1253"/>
      <c r="CF58" s="1253"/>
      <c r="CG58" s="1253"/>
      <c r="CH58" s="1253"/>
      <c r="CI58" s="1253"/>
      <c r="CJ58" s="1253"/>
      <c r="CK58" s="1253"/>
      <c r="CL58" s="1253"/>
      <c r="CM58" s="1253"/>
      <c r="CN58" s="1253"/>
      <c r="CO58" s="1253"/>
      <c r="CP58" s="1253"/>
      <c r="CQ58" s="1253"/>
      <c r="CR58" s="1253"/>
      <c r="CS58" s="1253"/>
      <c r="CT58" s="1253"/>
      <c r="CU58" s="1253"/>
      <c r="CV58" s="1253"/>
      <c r="CW58" s="1253"/>
      <c r="CX58" s="1253"/>
      <c r="CY58" s="1253"/>
      <c r="CZ58" s="1253"/>
      <c r="DA58" s="1253"/>
      <c r="DB58" s="1253"/>
      <c r="DC58" s="1253"/>
      <c r="DD58" s="390"/>
      <c r="DE58" s="385"/>
    </row>
    <row r="59" spans="1:109" s="379" customFormat="1" ht="13.5" x14ac:dyDescent="0.15">
      <c r="A59" s="364"/>
      <c r="B59" s="385"/>
      <c r="K59" s="391"/>
      <c r="L59" s="391"/>
      <c r="M59" s="391"/>
      <c r="N59" s="391"/>
      <c r="AQ59" s="391"/>
      <c r="AR59" s="391"/>
      <c r="AS59" s="391"/>
      <c r="AT59" s="391"/>
      <c r="BC59" s="391"/>
      <c r="BD59" s="391"/>
      <c r="BE59" s="391"/>
      <c r="BF59" s="391"/>
      <c r="BO59" s="391"/>
      <c r="BP59" s="391"/>
      <c r="BQ59" s="391"/>
      <c r="BR59" s="391"/>
      <c r="CA59" s="391"/>
      <c r="CB59" s="391"/>
      <c r="CC59" s="391"/>
      <c r="CD59" s="391"/>
      <c r="CM59" s="391"/>
      <c r="CN59" s="391"/>
      <c r="CO59" s="391"/>
      <c r="CP59" s="391"/>
      <c r="CY59" s="391"/>
      <c r="CZ59" s="391"/>
      <c r="DA59" s="391"/>
      <c r="DB59" s="391"/>
      <c r="DC59" s="391"/>
      <c r="DD59" s="390"/>
      <c r="DE59" s="385"/>
    </row>
    <row r="60" spans="1:109" s="379" customFormat="1" ht="13.5" x14ac:dyDescent="0.15">
      <c r="A60" s="364"/>
      <c r="B60" s="385"/>
      <c r="K60" s="391"/>
      <c r="L60" s="391"/>
      <c r="M60" s="391"/>
      <c r="N60" s="391"/>
      <c r="AQ60" s="391"/>
      <c r="AR60" s="391"/>
      <c r="AS60" s="391"/>
      <c r="AT60" s="391"/>
      <c r="BC60" s="391"/>
      <c r="BD60" s="391"/>
      <c r="BE60" s="391"/>
      <c r="BF60" s="391"/>
      <c r="BO60" s="391"/>
      <c r="BP60" s="391"/>
      <c r="BQ60" s="391"/>
      <c r="BR60" s="391"/>
      <c r="CA60" s="391"/>
      <c r="CB60" s="391"/>
      <c r="CC60" s="391"/>
      <c r="CD60" s="391"/>
      <c r="CM60" s="391"/>
      <c r="CN60" s="391"/>
      <c r="CO60" s="391"/>
      <c r="CP60" s="391"/>
      <c r="CY60" s="391"/>
      <c r="CZ60" s="391"/>
      <c r="DA60" s="391"/>
      <c r="DB60" s="391"/>
      <c r="DC60" s="391"/>
      <c r="DD60" s="390"/>
      <c r="DE60" s="385"/>
    </row>
    <row r="61" spans="1:109" s="379" customFormat="1" ht="13.5" x14ac:dyDescent="0.15">
      <c r="A61" s="364"/>
      <c r="B61" s="389"/>
      <c r="C61" s="388"/>
      <c r="D61" s="388"/>
      <c r="E61" s="388"/>
      <c r="F61" s="388"/>
      <c r="G61" s="388"/>
      <c r="H61" s="388"/>
      <c r="I61" s="388"/>
      <c r="J61" s="388"/>
      <c r="K61" s="388"/>
      <c r="L61" s="388"/>
      <c r="M61" s="387"/>
      <c r="N61" s="387"/>
      <c r="O61" s="388"/>
      <c r="P61" s="388"/>
      <c r="Q61" s="388"/>
      <c r="R61" s="388"/>
      <c r="S61" s="388"/>
      <c r="T61" s="388"/>
      <c r="U61" s="388"/>
      <c r="V61" s="388"/>
      <c r="W61" s="388"/>
      <c r="X61" s="388"/>
      <c r="Y61" s="388"/>
      <c r="Z61" s="388"/>
      <c r="AA61" s="388"/>
      <c r="AB61" s="388"/>
      <c r="AC61" s="388"/>
      <c r="AD61" s="388"/>
      <c r="AE61" s="388"/>
      <c r="AF61" s="388"/>
      <c r="AG61" s="388"/>
      <c r="AH61" s="388"/>
      <c r="AI61" s="388"/>
      <c r="AJ61" s="388"/>
      <c r="AK61" s="388"/>
      <c r="AL61" s="388"/>
      <c r="AM61" s="388"/>
      <c r="AN61" s="388"/>
      <c r="AO61" s="388"/>
      <c r="AP61" s="388"/>
      <c r="AQ61" s="388"/>
      <c r="AR61" s="388"/>
      <c r="AS61" s="387"/>
      <c r="AT61" s="387"/>
      <c r="AU61" s="388"/>
      <c r="AV61" s="388"/>
      <c r="AW61" s="388"/>
      <c r="AX61" s="388"/>
      <c r="AY61" s="388"/>
      <c r="AZ61" s="388"/>
      <c r="BA61" s="388"/>
      <c r="BB61" s="388"/>
      <c r="BC61" s="388"/>
      <c r="BD61" s="388"/>
      <c r="BE61" s="387"/>
      <c r="BF61" s="387"/>
      <c r="BG61" s="388"/>
      <c r="BH61" s="388"/>
      <c r="BI61" s="388"/>
      <c r="BJ61" s="388"/>
      <c r="BK61" s="388"/>
      <c r="BL61" s="388"/>
      <c r="BM61" s="388"/>
      <c r="BN61" s="388"/>
      <c r="BO61" s="388"/>
      <c r="BP61" s="388"/>
      <c r="BQ61" s="387"/>
      <c r="BR61" s="387"/>
      <c r="BS61" s="388"/>
      <c r="BT61" s="388"/>
      <c r="BU61" s="388"/>
      <c r="BV61" s="388"/>
      <c r="BW61" s="388"/>
      <c r="BX61" s="388"/>
      <c r="BY61" s="388"/>
      <c r="BZ61" s="388"/>
      <c r="CA61" s="388"/>
      <c r="CB61" s="388"/>
      <c r="CC61" s="387"/>
      <c r="CD61" s="387"/>
      <c r="CE61" s="388"/>
      <c r="CF61" s="388"/>
      <c r="CG61" s="388"/>
      <c r="CH61" s="388"/>
      <c r="CI61" s="388"/>
      <c r="CJ61" s="388"/>
      <c r="CK61" s="388"/>
      <c r="CL61" s="388"/>
      <c r="CM61" s="388"/>
      <c r="CN61" s="388"/>
      <c r="CO61" s="387"/>
      <c r="CP61" s="387"/>
      <c r="CQ61" s="388"/>
      <c r="CR61" s="388"/>
      <c r="CS61" s="388"/>
      <c r="CT61" s="388"/>
      <c r="CU61" s="388"/>
      <c r="CV61" s="388"/>
      <c r="CW61" s="388"/>
      <c r="CX61" s="388"/>
      <c r="CY61" s="388"/>
      <c r="CZ61" s="388"/>
      <c r="DA61" s="387"/>
      <c r="DB61" s="387"/>
      <c r="DC61" s="387"/>
      <c r="DD61" s="386"/>
      <c r="DE61" s="385"/>
    </row>
    <row r="62" spans="1:109" ht="13.5" x14ac:dyDescent="0.15">
      <c r="B62" s="384"/>
      <c r="C62" s="384"/>
      <c r="D62" s="384"/>
      <c r="E62" s="384"/>
      <c r="F62" s="384"/>
      <c r="G62" s="384"/>
      <c r="H62" s="384"/>
      <c r="I62" s="384"/>
      <c r="J62" s="384"/>
      <c r="K62" s="384"/>
      <c r="L62" s="384"/>
      <c r="M62" s="384"/>
      <c r="N62" s="384"/>
      <c r="O62" s="384"/>
      <c r="P62" s="384"/>
      <c r="Q62" s="384"/>
      <c r="R62" s="384"/>
      <c r="S62" s="384"/>
      <c r="T62" s="384"/>
      <c r="U62" s="384"/>
      <c r="V62" s="384"/>
      <c r="W62" s="384"/>
      <c r="X62" s="384"/>
      <c r="Y62" s="384"/>
      <c r="Z62" s="384"/>
      <c r="AA62" s="384"/>
      <c r="AB62" s="384"/>
      <c r="AC62" s="384"/>
      <c r="AD62" s="384"/>
      <c r="AE62" s="384"/>
      <c r="AF62" s="384"/>
      <c r="AG62" s="384"/>
      <c r="AH62" s="384"/>
      <c r="AI62" s="384"/>
      <c r="AJ62" s="384"/>
      <c r="AK62" s="384"/>
      <c r="AL62" s="384"/>
      <c r="AM62" s="384"/>
      <c r="AN62" s="384"/>
      <c r="AO62" s="384"/>
      <c r="AP62" s="384"/>
      <c r="AQ62" s="384"/>
      <c r="AR62" s="384"/>
      <c r="AS62" s="384"/>
      <c r="AT62" s="384"/>
      <c r="AU62" s="384"/>
      <c r="AV62" s="384"/>
      <c r="AW62" s="384"/>
      <c r="AX62" s="384"/>
      <c r="AY62" s="384"/>
      <c r="AZ62" s="384"/>
      <c r="BA62" s="384"/>
      <c r="BB62" s="384"/>
      <c r="BC62" s="384"/>
      <c r="BD62" s="384"/>
      <c r="BE62" s="384"/>
      <c r="BF62" s="384"/>
      <c r="BG62" s="384"/>
      <c r="BH62" s="384"/>
      <c r="BI62" s="384"/>
      <c r="BJ62" s="384"/>
      <c r="BK62" s="384"/>
      <c r="BL62" s="384"/>
      <c r="BM62" s="384"/>
      <c r="BN62" s="384"/>
      <c r="BO62" s="384"/>
      <c r="BP62" s="384"/>
      <c r="BQ62" s="384"/>
      <c r="BR62" s="384"/>
      <c r="BS62" s="384"/>
      <c r="BT62" s="384"/>
      <c r="BU62" s="384"/>
      <c r="BV62" s="384"/>
      <c r="BW62" s="384"/>
      <c r="BX62" s="384"/>
      <c r="BY62" s="384"/>
      <c r="BZ62" s="384"/>
      <c r="CA62" s="384"/>
      <c r="CB62" s="384"/>
      <c r="CC62" s="384"/>
      <c r="CD62" s="384"/>
      <c r="CE62" s="384"/>
      <c r="CF62" s="384"/>
      <c r="CG62" s="384"/>
      <c r="CH62" s="384"/>
      <c r="CI62" s="384"/>
      <c r="CJ62" s="384"/>
      <c r="CK62" s="384"/>
      <c r="CL62" s="384"/>
      <c r="CM62" s="384"/>
      <c r="CN62" s="384"/>
      <c r="CO62" s="384"/>
      <c r="CP62" s="384"/>
      <c r="CQ62" s="384"/>
      <c r="CR62" s="384"/>
      <c r="CS62" s="384"/>
      <c r="CT62" s="384"/>
      <c r="CU62" s="384"/>
      <c r="CV62" s="384"/>
      <c r="CW62" s="384"/>
      <c r="CX62" s="384"/>
      <c r="CY62" s="384"/>
      <c r="CZ62" s="384"/>
      <c r="DA62" s="384"/>
      <c r="DB62" s="384"/>
      <c r="DC62" s="384"/>
      <c r="DD62" s="384"/>
      <c r="DE62" s="364"/>
    </row>
    <row r="63" spans="1:109" ht="17.25" x14ac:dyDescent="0.15">
      <c r="B63" s="383" t="s">
        <v>573</v>
      </c>
    </row>
    <row r="64" spans="1:109" ht="13.5" x14ac:dyDescent="0.15">
      <c r="B64" s="365"/>
      <c r="G64" s="380"/>
      <c r="I64" s="382"/>
      <c r="J64" s="382"/>
      <c r="K64" s="382"/>
      <c r="L64" s="382"/>
      <c r="M64" s="382"/>
      <c r="N64" s="381"/>
      <c r="AM64" s="380"/>
      <c r="AN64" s="380" t="s">
        <v>572</v>
      </c>
      <c r="AP64" s="379"/>
      <c r="AQ64" s="379"/>
      <c r="AR64" s="379"/>
      <c r="AY64" s="380"/>
      <c r="BA64" s="379"/>
      <c r="BB64" s="379"/>
      <c r="BC64" s="379"/>
      <c r="BK64" s="380"/>
      <c r="BM64" s="379"/>
      <c r="BN64" s="379"/>
      <c r="BO64" s="379"/>
      <c r="BW64" s="380"/>
      <c r="BY64" s="379"/>
      <c r="BZ64" s="379"/>
      <c r="CA64" s="379"/>
      <c r="CI64" s="380"/>
      <c r="CK64" s="379"/>
      <c r="CL64" s="379"/>
      <c r="CM64" s="379"/>
      <c r="CU64" s="380"/>
      <c r="CW64" s="379"/>
      <c r="CX64" s="379"/>
      <c r="CY64" s="379"/>
    </row>
    <row r="65" spans="2:107" ht="13.5" x14ac:dyDescent="0.15">
      <c r="B65" s="365"/>
      <c r="AN65" s="1265" t="s">
        <v>571</v>
      </c>
      <c r="AO65" s="1266"/>
      <c r="AP65" s="1266"/>
      <c r="AQ65" s="1266"/>
      <c r="AR65" s="1266"/>
      <c r="AS65" s="1266"/>
      <c r="AT65" s="1266"/>
      <c r="AU65" s="1266"/>
      <c r="AV65" s="1266"/>
      <c r="AW65" s="1266"/>
      <c r="AX65" s="1266"/>
      <c r="AY65" s="1266"/>
      <c r="AZ65" s="1266"/>
      <c r="BA65" s="1266"/>
      <c r="BB65" s="1266"/>
      <c r="BC65" s="1266"/>
      <c r="BD65" s="1266"/>
      <c r="BE65" s="1266"/>
      <c r="BF65" s="1266"/>
      <c r="BG65" s="1266"/>
      <c r="BH65" s="1266"/>
      <c r="BI65" s="1266"/>
      <c r="BJ65" s="1266"/>
      <c r="BK65" s="1266"/>
      <c r="BL65" s="1266"/>
      <c r="BM65" s="1266"/>
      <c r="BN65" s="1266"/>
      <c r="BO65" s="1266"/>
      <c r="BP65" s="1266"/>
      <c r="BQ65" s="1266"/>
      <c r="BR65" s="1266"/>
      <c r="BS65" s="1266"/>
      <c r="BT65" s="1266"/>
      <c r="BU65" s="1266"/>
      <c r="BV65" s="1266"/>
      <c r="BW65" s="1266"/>
      <c r="BX65" s="1266"/>
      <c r="BY65" s="1266"/>
      <c r="BZ65" s="1266"/>
      <c r="CA65" s="1266"/>
      <c r="CB65" s="1266"/>
      <c r="CC65" s="1266"/>
      <c r="CD65" s="1266"/>
      <c r="CE65" s="1266"/>
      <c r="CF65" s="1266"/>
      <c r="CG65" s="1266"/>
      <c r="CH65" s="1266"/>
      <c r="CI65" s="1266"/>
      <c r="CJ65" s="1266"/>
      <c r="CK65" s="1266"/>
      <c r="CL65" s="1266"/>
      <c r="CM65" s="1266"/>
      <c r="CN65" s="1266"/>
      <c r="CO65" s="1266"/>
      <c r="CP65" s="1266"/>
      <c r="CQ65" s="1266"/>
      <c r="CR65" s="1266"/>
      <c r="CS65" s="1266"/>
      <c r="CT65" s="1266"/>
      <c r="CU65" s="1266"/>
      <c r="CV65" s="1266"/>
      <c r="CW65" s="1266"/>
      <c r="CX65" s="1266"/>
      <c r="CY65" s="1266"/>
      <c r="CZ65" s="1266"/>
      <c r="DA65" s="1266"/>
      <c r="DB65" s="1266"/>
      <c r="DC65" s="1267"/>
    </row>
    <row r="66" spans="2:107" ht="13.5" x14ac:dyDescent="0.15">
      <c r="B66" s="365"/>
      <c r="AN66" s="1268"/>
      <c r="AO66" s="1269"/>
      <c r="AP66" s="1269"/>
      <c r="AQ66" s="1269"/>
      <c r="AR66" s="1269"/>
      <c r="AS66" s="1269"/>
      <c r="AT66" s="1269"/>
      <c r="AU66" s="1269"/>
      <c r="AV66" s="1269"/>
      <c r="AW66" s="1269"/>
      <c r="AX66" s="1269"/>
      <c r="AY66" s="1269"/>
      <c r="AZ66" s="1269"/>
      <c r="BA66" s="1269"/>
      <c r="BB66" s="1269"/>
      <c r="BC66" s="1269"/>
      <c r="BD66" s="1269"/>
      <c r="BE66" s="1269"/>
      <c r="BF66" s="1269"/>
      <c r="BG66" s="1269"/>
      <c r="BH66" s="1269"/>
      <c r="BI66" s="1269"/>
      <c r="BJ66" s="1269"/>
      <c r="BK66" s="1269"/>
      <c r="BL66" s="1269"/>
      <c r="BM66" s="1269"/>
      <c r="BN66" s="1269"/>
      <c r="BO66" s="1269"/>
      <c r="BP66" s="1269"/>
      <c r="BQ66" s="1269"/>
      <c r="BR66" s="1269"/>
      <c r="BS66" s="1269"/>
      <c r="BT66" s="1269"/>
      <c r="BU66" s="1269"/>
      <c r="BV66" s="1269"/>
      <c r="BW66" s="1269"/>
      <c r="BX66" s="1269"/>
      <c r="BY66" s="1269"/>
      <c r="BZ66" s="1269"/>
      <c r="CA66" s="1269"/>
      <c r="CB66" s="1269"/>
      <c r="CC66" s="1269"/>
      <c r="CD66" s="1269"/>
      <c r="CE66" s="1269"/>
      <c r="CF66" s="1269"/>
      <c r="CG66" s="1269"/>
      <c r="CH66" s="1269"/>
      <c r="CI66" s="1269"/>
      <c r="CJ66" s="1269"/>
      <c r="CK66" s="1269"/>
      <c r="CL66" s="1269"/>
      <c r="CM66" s="1269"/>
      <c r="CN66" s="1269"/>
      <c r="CO66" s="1269"/>
      <c r="CP66" s="1269"/>
      <c r="CQ66" s="1269"/>
      <c r="CR66" s="1269"/>
      <c r="CS66" s="1269"/>
      <c r="CT66" s="1269"/>
      <c r="CU66" s="1269"/>
      <c r="CV66" s="1269"/>
      <c r="CW66" s="1269"/>
      <c r="CX66" s="1269"/>
      <c r="CY66" s="1269"/>
      <c r="CZ66" s="1269"/>
      <c r="DA66" s="1269"/>
      <c r="DB66" s="1269"/>
      <c r="DC66" s="1270"/>
    </row>
    <row r="67" spans="2:107" ht="13.5" x14ac:dyDescent="0.15">
      <c r="B67" s="365"/>
      <c r="AN67" s="1268"/>
      <c r="AO67" s="1269"/>
      <c r="AP67" s="1269"/>
      <c r="AQ67" s="1269"/>
      <c r="AR67" s="1269"/>
      <c r="AS67" s="1269"/>
      <c r="AT67" s="1269"/>
      <c r="AU67" s="1269"/>
      <c r="AV67" s="1269"/>
      <c r="AW67" s="1269"/>
      <c r="AX67" s="1269"/>
      <c r="AY67" s="1269"/>
      <c r="AZ67" s="1269"/>
      <c r="BA67" s="1269"/>
      <c r="BB67" s="1269"/>
      <c r="BC67" s="1269"/>
      <c r="BD67" s="1269"/>
      <c r="BE67" s="1269"/>
      <c r="BF67" s="1269"/>
      <c r="BG67" s="1269"/>
      <c r="BH67" s="1269"/>
      <c r="BI67" s="1269"/>
      <c r="BJ67" s="1269"/>
      <c r="BK67" s="1269"/>
      <c r="BL67" s="1269"/>
      <c r="BM67" s="1269"/>
      <c r="BN67" s="1269"/>
      <c r="BO67" s="1269"/>
      <c r="BP67" s="1269"/>
      <c r="BQ67" s="1269"/>
      <c r="BR67" s="1269"/>
      <c r="BS67" s="1269"/>
      <c r="BT67" s="1269"/>
      <c r="BU67" s="1269"/>
      <c r="BV67" s="1269"/>
      <c r="BW67" s="1269"/>
      <c r="BX67" s="1269"/>
      <c r="BY67" s="1269"/>
      <c r="BZ67" s="1269"/>
      <c r="CA67" s="1269"/>
      <c r="CB67" s="1269"/>
      <c r="CC67" s="1269"/>
      <c r="CD67" s="1269"/>
      <c r="CE67" s="1269"/>
      <c r="CF67" s="1269"/>
      <c r="CG67" s="1269"/>
      <c r="CH67" s="1269"/>
      <c r="CI67" s="1269"/>
      <c r="CJ67" s="1269"/>
      <c r="CK67" s="1269"/>
      <c r="CL67" s="1269"/>
      <c r="CM67" s="1269"/>
      <c r="CN67" s="1269"/>
      <c r="CO67" s="1269"/>
      <c r="CP67" s="1269"/>
      <c r="CQ67" s="1269"/>
      <c r="CR67" s="1269"/>
      <c r="CS67" s="1269"/>
      <c r="CT67" s="1269"/>
      <c r="CU67" s="1269"/>
      <c r="CV67" s="1269"/>
      <c r="CW67" s="1269"/>
      <c r="CX67" s="1269"/>
      <c r="CY67" s="1269"/>
      <c r="CZ67" s="1269"/>
      <c r="DA67" s="1269"/>
      <c r="DB67" s="1269"/>
      <c r="DC67" s="1270"/>
    </row>
    <row r="68" spans="2:107" ht="13.5" x14ac:dyDescent="0.15">
      <c r="B68" s="365"/>
      <c r="AN68" s="1268"/>
      <c r="AO68" s="1269"/>
      <c r="AP68" s="1269"/>
      <c r="AQ68" s="1269"/>
      <c r="AR68" s="1269"/>
      <c r="AS68" s="1269"/>
      <c r="AT68" s="1269"/>
      <c r="AU68" s="1269"/>
      <c r="AV68" s="1269"/>
      <c r="AW68" s="1269"/>
      <c r="AX68" s="1269"/>
      <c r="AY68" s="1269"/>
      <c r="AZ68" s="1269"/>
      <c r="BA68" s="1269"/>
      <c r="BB68" s="1269"/>
      <c r="BC68" s="1269"/>
      <c r="BD68" s="1269"/>
      <c r="BE68" s="1269"/>
      <c r="BF68" s="1269"/>
      <c r="BG68" s="1269"/>
      <c r="BH68" s="1269"/>
      <c r="BI68" s="1269"/>
      <c r="BJ68" s="1269"/>
      <c r="BK68" s="1269"/>
      <c r="BL68" s="1269"/>
      <c r="BM68" s="1269"/>
      <c r="BN68" s="1269"/>
      <c r="BO68" s="1269"/>
      <c r="BP68" s="1269"/>
      <c r="BQ68" s="1269"/>
      <c r="BR68" s="1269"/>
      <c r="BS68" s="1269"/>
      <c r="BT68" s="1269"/>
      <c r="BU68" s="1269"/>
      <c r="BV68" s="1269"/>
      <c r="BW68" s="1269"/>
      <c r="BX68" s="1269"/>
      <c r="BY68" s="1269"/>
      <c r="BZ68" s="1269"/>
      <c r="CA68" s="1269"/>
      <c r="CB68" s="1269"/>
      <c r="CC68" s="1269"/>
      <c r="CD68" s="1269"/>
      <c r="CE68" s="1269"/>
      <c r="CF68" s="1269"/>
      <c r="CG68" s="1269"/>
      <c r="CH68" s="1269"/>
      <c r="CI68" s="1269"/>
      <c r="CJ68" s="1269"/>
      <c r="CK68" s="1269"/>
      <c r="CL68" s="1269"/>
      <c r="CM68" s="1269"/>
      <c r="CN68" s="1269"/>
      <c r="CO68" s="1269"/>
      <c r="CP68" s="1269"/>
      <c r="CQ68" s="1269"/>
      <c r="CR68" s="1269"/>
      <c r="CS68" s="1269"/>
      <c r="CT68" s="1269"/>
      <c r="CU68" s="1269"/>
      <c r="CV68" s="1269"/>
      <c r="CW68" s="1269"/>
      <c r="CX68" s="1269"/>
      <c r="CY68" s="1269"/>
      <c r="CZ68" s="1269"/>
      <c r="DA68" s="1269"/>
      <c r="DB68" s="1269"/>
      <c r="DC68" s="1270"/>
    </row>
    <row r="69" spans="2:107" ht="13.5" x14ac:dyDescent="0.15">
      <c r="B69" s="365"/>
      <c r="AN69" s="1271"/>
      <c r="AO69" s="1272"/>
      <c r="AP69" s="1272"/>
      <c r="AQ69" s="1272"/>
      <c r="AR69" s="1272"/>
      <c r="AS69" s="1272"/>
      <c r="AT69" s="1272"/>
      <c r="AU69" s="1272"/>
      <c r="AV69" s="1272"/>
      <c r="AW69" s="1272"/>
      <c r="AX69" s="1272"/>
      <c r="AY69" s="1272"/>
      <c r="AZ69" s="1272"/>
      <c r="BA69" s="1272"/>
      <c r="BB69" s="1272"/>
      <c r="BC69" s="1272"/>
      <c r="BD69" s="1272"/>
      <c r="BE69" s="1272"/>
      <c r="BF69" s="1272"/>
      <c r="BG69" s="1272"/>
      <c r="BH69" s="1272"/>
      <c r="BI69" s="1272"/>
      <c r="BJ69" s="1272"/>
      <c r="BK69" s="1272"/>
      <c r="BL69" s="1272"/>
      <c r="BM69" s="1272"/>
      <c r="BN69" s="1272"/>
      <c r="BO69" s="1272"/>
      <c r="BP69" s="1272"/>
      <c r="BQ69" s="1272"/>
      <c r="BR69" s="1272"/>
      <c r="BS69" s="1272"/>
      <c r="BT69" s="1272"/>
      <c r="BU69" s="1272"/>
      <c r="BV69" s="1272"/>
      <c r="BW69" s="1272"/>
      <c r="BX69" s="1272"/>
      <c r="BY69" s="1272"/>
      <c r="BZ69" s="1272"/>
      <c r="CA69" s="1272"/>
      <c r="CB69" s="1272"/>
      <c r="CC69" s="1272"/>
      <c r="CD69" s="1272"/>
      <c r="CE69" s="1272"/>
      <c r="CF69" s="1272"/>
      <c r="CG69" s="1272"/>
      <c r="CH69" s="1272"/>
      <c r="CI69" s="1272"/>
      <c r="CJ69" s="1272"/>
      <c r="CK69" s="1272"/>
      <c r="CL69" s="1272"/>
      <c r="CM69" s="1272"/>
      <c r="CN69" s="1272"/>
      <c r="CO69" s="1272"/>
      <c r="CP69" s="1272"/>
      <c r="CQ69" s="1272"/>
      <c r="CR69" s="1272"/>
      <c r="CS69" s="1272"/>
      <c r="CT69" s="1272"/>
      <c r="CU69" s="1272"/>
      <c r="CV69" s="1272"/>
      <c r="CW69" s="1272"/>
      <c r="CX69" s="1272"/>
      <c r="CY69" s="1272"/>
      <c r="CZ69" s="1272"/>
      <c r="DA69" s="1272"/>
      <c r="DB69" s="1272"/>
      <c r="DC69" s="1273"/>
    </row>
    <row r="70" spans="2:107" ht="13.5" x14ac:dyDescent="0.15">
      <c r="B70" s="365"/>
      <c r="H70" s="378"/>
      <c r="I70" s="378"/>
      <c r="J70" s="376"/>
      <c r="K70" s="376"/>
      <c r="L70" s="375"/>
      <c r="M70" s="376"/>
      <c r="N70" s="375"/>
      <c r="AN70" s="371"/>
      <c r="AO70" s="371"/>
      <c r="AP70" s="371"/>
      <c r="AZ70" s="371"/>
      <c r="BA70" s="371"/>
      <c r="BB70" s="371"/>
      <c r="BL70" s="371"/>
      <c r="BM70" s="371"/>
      <c r="BN70" s="371"/>
      <c r="BX70" s="371"/>
      <c r="BY70" s="371"/>
      <c r="BZ70" s="371"/>
      <c r="CJ70" s="371"/>
      <c r="CK70" s="371"/>
      <c r="CL70" s="371"/>
      <c r="CV70" s="371"/>
      <c r="CW70" s="371"/>
      <c r="CX70" s="371"/>
    </row>
    <row r="71" spans="2:107" ht="13.5" x14ac:dyDescent="0.15">
      <c r="B71" s="365"/>
      <c r="G71" s="374"/>
      <c r="I71" s="377"/>
      <c r="J71" s="376"/>
      <c r="K71" s="376"/>
      <c r="L71" s="375"/>
      <c r="M71" s="376"/>
      <c r="N71" s="375"/>
      <c r="AM71" s="374"/>
      <c r="AN71" s="364" t="s">
        <v>570</v>
      </c>
    </row>
    <row r="72" spans="2:107" ht="13.5" x14ac:dyDescent="0.15">
      <c r="B72" s="365"/>
      <c r="G72" s="1259"/>
      <c r="H72" s="1259"/>
      <c r="I72" s="1259"/>
      <c r="J72" s="1259"/>
      <c r="K72" s="373"/>
      <c r="L72" s="373"/>
      <c r="M72" s="372"/>
      <c r="N72" s="372"/>
      <c r="AN72" s="1261"/>
      <c r="AO72" s="1262"/>
      <c r="AP72" s="1262"/>
      <c r="AQ72" s="1262"/>
      <c r="AR72" s="1262"/>
      <c r="AS72" s="1262"/>
      <c r="AT72" s="1262"/>
      <c r="AU72" s="1262"/>
      <c r="AV72" s="1262"/>
      <c r="AW72" s="1262"/>
      <c r="AX72" s="1262"/>
      <c r="AY72" s="1262"/>
      <c r="AZ72" s="1262"/>
      <c r="BA72" s="1262"/>
      <c r="BB72" s="1262"/>
      <c r="BC72" s="1262"/>
      <c r="BD72" s="1262"/>
      <c r="BE72" s="1262"/>
      <c r="BF72" s="1262"/>
      <c r="BG72" s="1262"/>
      <c r="BH72" s="1262"/>
      <c r="BI72" s="1262"/>
      <c r="BJ72" s="1262"/>
      <c r="BK72" s="1262"/>
      <c r="BL72" s="1262"/>
      <c r="BM72" s="1262"/>
      <c r="BN72" s="1262"/>
      <c r="BO72" s="1263"/>
      <c r="BP72" s="1255" t="s">
        <v>525</v>
      </c>
      <c r="BQ72" s="1255"/>
      <c r="BR72" s="1255"/>
      <c r="BS72" s="1255"/>
      <c r="BT72" s="1255"/>
      <c r="BU72" s="1255"/>
      <c r="BV72" s="1255"/>
      <c r="BW72" s="1255"/>
      <c r="BX72" s="1255" t="s">
        <v>526</v>
      </c>
      <c r="BY72" s="1255"/>
      <c r="BZ72" s="1255"/>
      <c r="CA72" s="1255"/>
      <c r="CB72" s="1255"/>
      <c r="CC72" s="1255"/>
      <c r="CD72" s="1255"/>
      <c r="CE72" s="1255"/>
      <c r="CF72" s="1255" t="s">
        <v>527</v>
      </c>
      <c r="CG72" s="1255"/>
      <c r="CH72" s="1255"/>
      <c r="CI72" s="1255"/>
      <c r="CJ72" s="1255"/>
      <c r="CK72" s="1255"/>
      <c r="CL72" s="1255"/>
      <c r="CM72" s="1255"/>
      <c r="CN72" s="1255" t="s">
        <v>528</v>
      </c>
      <c r="CO72" s="1255"/>
      <c r="CP72" s="1255"/>
      <c r="CQ72" s="1255"/>
      <c r="CR72" s="1255"/>
      <c r="CS72" s="1255"/>
      <c r="CT72" s="1255"/>
      <c r="CU72" s="1255"/>
      <c r="CV72" s="1255" t="s">
        <v>529</v>
      </c>
      <c r="CW72" s="1255"/>
      <c r="CX72" s="1255"/>
      <c r="CY72" s="1255"/>
      <c r="CZ72" s="1255"/>
      <c r="DA72" s="1255"/>
      <c r="DB72" s="1255"/>
      <c r="DC72" s="1255"/>
    </row>
    <row r="73" spans="2:107" ht="13.5" x14ac:dyDescent="0.15">
      <c r="B73" s="365"/>
      <c r="G73" s="1264"/>
      <c r="H73" s="1264"/>
      <c r="I73" s="1264"/>
      <c r="J73" s="1264"/>
      <c r="K73" s="1254"/>
      <c r="L73" s="1254"/>
      <c r="M73" s="1254"/>
      <c r="N73" s="1254"/>
      <c r="AM73" s="371"/>
      <c r="AN73" s="1256" t="s">
        <v>569</v>
      </c>
      <c r="AO73" s="1256"/>
      <c r="AP73" s="1256"/>
      <c r="AQ73" s="1256"/>
      <c r="AR73" s="1256"/>
      <c r="AS73" s="1256"/>
      <c r="AT73" s="1256"/>
      <c r="AU73" s="1256"/>
      <c r="AV73" s="1256"/>
      <c r="AW73" s="1256"/>
      <c r="AX73" s="1256"/>
      <c r="AY73" s="1256"/>
      <c r="AZ73" s="1256"/>
      <c r="BA73" s="1256"/>
      <c r="BB73" s="1256" t="s">
        <v>567</v>
      </c>
      <c r="BC73" s="1256"/>
      <c r="BD73" s="1256"/>
      <c r="BE73" s="1256"/>
      <c r="BF73" s="1256"/>
      <c r="BG73" s="1256"/>
      <c r="BH73" s="1256"/>
      <c r="BI73" s="1256"/>
      <c r="BJ73" s="1256"/>
      <c r="BK73" s="1256"/>
      <c r="BL73" s="1256"/>
      <c r="BM73" s="1256"/>
      <c r="BN73" s="1256"/>
      <c r="BO73" s="1256"/>
      <c r="BP73" s="1253"/>
      <c r="BQ73" s="1253"/>
      <c r="BR73" s="1253"/>
      <c r="BS73" s="1253"/>
      <c r="BT73" s="1253"/>
      <c r="BU73" s="1253"/>
      <c r="BV73" s="1253"/>
      <c r="BW73" s="1253"/>
      <c r="BX73" s="1253"/>
      <c r="BY73" s="1253"/>
      <c r="BZ73" s="1253"/>
      <c r="CA73" s="1253"/>
      <c r="CB73" s="1253"/>
      <c r="CC73" s="1253"/>
      <c r="CD73" s="1253"/>
      <c r="CE73" s="1253"/>
      <c r="CF73" s="1253"/>
      <c r="CG73" s="1253"/>
      <c r="CH73" s="1253"/>
      <c r="CI73" s="1253"/>
      <c r="CJ73" s="1253"/>
      <c r="CK73" s="1253"/>
      <c r="CL73" s="1253"/>
      <c r="CM73" s="1253"/>
      <c r="CN73" s="1253"/>
      <c r="CO73" s="1253"/>
      <c r="CP73" s="1253"/>
      <c r="CQ73" s="1253"/>
      <c r="CR73" s="1253"/>
      <c r="CS73" s="1253"/>
      <c r="CT73" s="1253"/>
      <c r="CU73" s="1253"/>
      <c r="CV73" s="1253"/>
      <c r="CW73" s="1253"/>
      <c r="CX73" s="1253"/>
      <c r="CY73" s="1253"/>
      <c r="CZ73" s="1253"/>
      <c r="DA73" s="1253"/>
      <c r="DB73" s="1253"/>
      <c r="DC73" s="1253"/>
    </row>
    <row r="74" spans="2:107" ht="13.5" x14ac:dyDescent="0.15">
      <c r="B74" s="365"/>
      <c r="G74" s="1264"/>
      <c r="H74" s="1264"/>
      <c r="I74" s="1264"/>
      <c r="J74" s="1264"/>
      <c r="K74" s="1254"/>
      <c r="L74" s="1254"/>
      <c r="M74" s="1254"/>
      <c r="N74" s="1254"/>
      <c r="AM74" s="371"/>
      <c r="AN74" s="1256"/>
      <c r="AO74" s="1256"/>
      <c r="AP74" s="1256"/>
      <c r="AQ74" s="1256"/>
      <c r="AR74" s="1256"/>
      <c r="AS74" s="1256"/>
      <c r="AT74" s="1256"/>
      <c r="AU74" s="1256"/>
      <c r="AV74" s="1256"/>
      <c r="AW74" s="1256"/>
      <c r="AX74" s="1256"/>
      <c r="AY74" s="1256"/>
      <c r="AZ74" s="1256"/>
      <c r="BA74" s="1256"/>
      <c r="BB74" s="1256"/>
      <c r="BC74" s="1256"/>
      <c r="BD74" s="1256"/>
      <c r="BE74" s="1256"/>
      <c r="BF74" s="1256"/>
      <c r="BG74" s="1256"/>
      <c r="BH74" s="1256"/>
      <c r="BI74" s="1256"/>
      <c r="BJ74" s="1256"/>
      <c r="BK74" s="1256"/>
      <c r="BL74" s="1256"/>
      <c r="BM74" s="1256"/>
      <c r="BN74" s="1256"/>
      <c r="BO74" s="1256"/>
      <c r="BP74" s="1253"/>
      <c r="BQ74" s="1253"/>
      <c r="BR74" s="1253"/>
      <c r="BS74" s="1253"/>
      <c r="BT74" s="1253"/>
      <c r="BU74" s="1253"/>
      <c r="BV74" s="1253"/>
      <c r="BW74" s="1253"/>
      <c r="BX74" s="1253"/>
      <c r="BY74" s="1253"/>
      <c r="BZ74" s="1253"/>
      <c r="CA74" s="1253"/>
      <c r="CB74" s="1253"/>
      <c r="CC74" s="1253"/>
      <c r="CD74" s="1253"/>
      <c r="CE74" s="1253"/>
      <c r="CF74" s="1253"/>
      <c r="CG74" s="1253"/>
      <c r="CH74" s="1253"/>
      <c r="CI74" s="1253"/>
      <c r="CJ74" s="1253"/>
      <c r="CK74" s="1253"/>
      <c r="CL74" s="1253"/>
      <c r="CM74" s="1253"/>
      <c r="CN74" s="1253"/>
      <c r="CO74" s="1253"/>
      <c r="CP74" s="1253"/>
      <c r="CQ74" s="1253"/>
      <c r="CR74" s="1253"/>
      <c r="CS74" s="1253"/>
      <c r="CT74" s="1253"/>
      <c r="CU74" s="1253"/>
      <c r="CV74" s="1253"/>
      <c r="CW74" s="1253"/>
      <c r="CX74" s="1253"/>
      <c r="CY74" s="1253"/>
      <c r="CZ74" s="1253"/>
      <c r="DA74" s="1253"/>
      <c r="DB74" s="1253"/>
      <c r="DC74" s="1253"/>
    </row>
    <row r="75" spans="2:107" ht="13.5" x14ac:dyDescent="0.15">
      <c r="B75" s="365"/>
      <c r="G75" s="1264"/>
      <c r="H75" s="1264"/>
      <c r="I75" s="1259"/>
      <c r="J75" s="1259"/>
      <c r="K75" s="1260"/>
      <c r="L75" s="1260"/>
      <c r="M75" s="1260"/>
      <c r="N75" s="1260"/>
      <c r="AM75" s="371"/>
      <c r="AN75" s="1256"/>
      <c r="AO75" s="1256"/>
      <c r="AP75" s="1256"/>
      <c r="AQ75" s="1256"/>
      <c r="AR75" s="1256"/>
      <c r="AS75" s="1256"/>
      <c r="AT75" s="1256"/>
      <c r="AU75" s="1256"/>
      <c r="AV75" s="1256"/>
      <c r="AW75" s="1256"/>
      <c r="AX75" s="1256"/>
      <c r="AY75" s="1256"/>
      <c r="AZ75" s="1256"/>
      <c r="BA75" s="1256"/>
      <c r="BB75" s="1256" t="s">
        <v>566</v>
      </c>
      <c r="BC75" s="1256"/>
      <c r="BD75" s="1256"/>
      <c r="BE75" s="1256"/>
      <c r="BF75" s="1256"/>
      <c r="BG75" s="1256"/>
      <c r="BH75" s="1256"/>
      <c r="BI75" s="1256"/>
      <c r="BJ75" s="1256"/>
      <c r="BK75" s="1256"/>
      <c r="BL75" s="1256"/>
      <c r="BM75" s="1256"/>
      <c r="BN75" s="1256"/>
      <c r="BO75" s="1256"/>
      <c r="BP75" s="1253">
        <v>2.1</v>
      </c>
      <c r="BQ75" s="1253"/>
      <c r="BR75" s="1253"/>
      <c r="BS75" s="1253"/>
      <c r="BT75" s="1253"/>
      <c r="BU75" s="1253"/>
      <c r="BV75" s="1253"/>
      <c r="BW75" s="1253"/>
      <c r="BX75" s="1253">
        <v>2.1</v>
      </c>
      <c r="BY75" s="1253"/>
      <c r="BZ75" s="1253"/>
      <c r="CA75" s="1253"/>
      <c r="CB75" s="1253"/>
      <c r="CC75" s="1253"/>
      <c r="CD75" s="1253"/>
      <c r="CE75" s="1253"/>
      <c r="CF75" s="1253">
        <v>1.1000000000000001</v>
      </c>
      <c r="CG75" s="1253"/>
      <c r="CH75" s="1253"/>
      <c r="CI75" s="1253"/>
      <c r="CJ75" s="1253"/>
      <c r="CK75" s="1253"/>
      <c r="CL75" s="1253"/>
      <c r="CM75" s="1253"/>
      <c r="CN75" s="1253">
        <v>1.6</v>
      </c>
      <c r="CO75" s="1253"/>
      <c r="CP75" s="1253"/>
      <c r="CQ75" s="1253"/>
      <c r="CR75" s="1253"/>
      <c r="CS75" s="1253"/>
      <c r="CT75" s="1253"/>
      <c r="CU75" s="1253"/>
      <c r="CV75" s="1253">
        <v>1.4</v>
      </c>
      <c r="CW75" s="1253"/>
      <c r="CX75" s="1253"/>
      <c r="CY75" s="1253"/>
      <c r="CZ75" s="1253"/>
      <c r="DA75" s="1253"/>
      <c r="DB75" s="1253"/>
      <c r="DC75" s="1253"/>
    </row>
    <row r="76" spans="2:107" ht="13.5" x14ac:dyDescent="0.15">
      <c r="B76" s="365"/>
      <c r="G76" s="1264"/>
      <c r="H76" s="1264"/>
      <c r="I76" s="1259"/>
      <c r="J76" s="1259"/>
      <c r="K76" s="1260"/>
      <c r="L76" s="1260"/>
      <c r="M76" s="1260"/>
      <c r="N76" s="1260"/>
      <c r="AM76" s="371"/>
      <c r="AN76" s="1256"/>
      <c r="AO76" s="1256"/>
      <c r="AP76" s="1256"/>
      <c r="AQ76" s="1256"/>
      <c r="AR76" s="1256"/>
      <c r="AS76" s="1256"/>
      <c r="AT76" s="1256"/>
      <c r="AU76" s="1256"/>
      <c r="AV76" s="1256"/>
      <c r="AW76" s="1256"/>
      <c r="AX76" s="1256"/>
      <c r="AY76" s="1256"/>
      <c r="AZ76" s="1256"/>
      <c r="BA76" s="1256"/>
      <c r="BB76" s="1256"/>
      <c r="BC76" s="1256"/>
      <c r="BD76" s="1256"/>
      <c r="BE76" s="1256"/>
      <c r="BF76" s="1256"/>
      <c r="BG76" s="1256"/>
      <c r="BH76" s="1256"/>
      <c r="BI76" s="1256"/>
      <c r="BJ76" s="1256"/>
      <c r="BK76" s="1256"/>
      <c r="BL76" s="1256"/>
      <c r="BM76" s="1256"/>
      <c r="BN76" s="1256"/>
      <c r="BO76" s="1256"/>
      <c r="BP76" s="1253"/>
      <c r="BQ76" s="1253"/>
      <c r="BR76" s="1253"/>
      <c r="BS76" s="1253"/>
      <c r="BT76" s="1253"/>
      <c r="BU76" s="1253"/>
      <c r="BV76" s="1253"/>
      <c r="BW76" s="1253"/>
      <c r="BX76" s="1253"/>
      <c r="BY76" s="1253"/>
      <c r="BZ76" s="1253"/>
      <c r="CA76" s="1253"/>
      <c r="CB76" s="1253"/>
      <c r="CC76" s="1253"/>
      <c r="CD76" s="1253"/>
      <c r="CE76" s="1253"/>
      <c r="CF76" s="1253"/>
      <c r="CG76" s="1253"/>
      <c r="CH76" s="1253"/>
      <c r="CI76" s="1253"/>
      <c r="CJ76" s="1253"/>
      <c r="CK76" s="1253"/>
      <c r="CL76" s="1253"/>
      <c r="CM76" s="1253"/>
      <c r="CN76" s="1253"/>
      <c r="CO76" s="1253"/>
      <c r="CP76" s="1253"/>
      <c r="CQ76" s="1253"/>
      <c r="CR76" s="1253"/>
      <c r="CS76" s="1253"/>
      <c r="CT76" s="1253"/>
      <c r="CU76" s="1253"/>
      <c r="CV76" s="1253"/>
      <c r="CW76" s="1253"/>
      <c r="CX76" s="1253"/>
      <c r="CY76" s="1253"/>
      <c r="CZ76" s="1253"/>
      <c r="DA76" s="1253"/>
      <c r="DB76" s="1253"/>
      <c r="DC76" s="1253"/>
    </row>
    <row r="77" spans="2:107" ht="13.5" x14ac:dyDescent="0.15">
      <c r="B77" s="365"/>
      <c r="G77" s="1259"/>
      <c r="H77" s="1259"/>
      <c r="I77" s="1259"/>
      <c r="J77" s="1259"/>
      <c r="K77" s="1254"/>
      <c r="L77" s="1254"/>
      <c r="M77" s="1254"/>
      <c r="N77" s="1254"/>
      <c r="AN77" s="1255" t="s">
        <v>568</v>
      </c>
      <c r="AO77" s="1255"/>
      <c r="AP77" s="1255"/>
      <c r="AQ77" s="1255"/>
      <c r="AR77" s="1255"/>
      <c r="AS77" s="1255"/>
      <c r="AT77" s="1255"/>
      <c r="AU77" s="1255"/>
      <c r="AV77" s="1255"/>
      <c r="AW77" s="1255"/>
      <c r="AX77" s="1255"/>
      <c r="AY77" s="1255"/>
      <c r="AZ77" s="1255"/>
      <c r="BA77" s="1255"/>
      <c r="BB77" s="1256" t="s">
        <v>567</v>
      </c>
      <c r="BC77" s="1256"/>
      <c r="BD77" s="1256"/>
      <c r="BE77" s="1256"/>
      <c r="BF77" s="1256"/>
      <c r="BG77" s="1256"/>
      <c r="BH77" s="1256"/>
      <c r="BI77" s="1256"/>
      <c r="BJ77" s="1256"/>
      <c r="BK77" s="1256"/>
      <c r="BL77" s="1256"/>
      <c r="BM77" s="1256"/>
      <c r="BN77" s="1256"/>
      <c r="BO77" s="1256"/>
      <c r="BP77" s="1253">
        <v>21.4</v>
      </c>
      <c r="BQ77" s="1253"/>
      <c r="BR77" s="1253"/>
      <c r="BS77" s="1253"/>
      <c r="BT77" s="1253"/>
      <c r="BU77" s="1253"/>
      <c r="BV77" s="1253"/>
      <c r="BW77" s="1253"/>
      <c r="BX77" s="1253">
        <v>12.8</v>
      </c>
      <c r="BY77" s="1253"/>
      <c r="BZ77" s="1253"/>
      <c r="CA77" s="1253"/>
      <c r="CB77" s="1253"/>
      <c r="CC77" s="1253"/>
      <c r="CD77" s="1253"/>
      <c r="CE77" s="1253"/>
      <c r="CF77" s="1253">
        <v>0</v>
      </c>
      <c r="CG77" s="1253"/>
      <c r="CH77" s="1253"/>
      <c r="CI77" s="1253"/>
      <c r="CJ77" s="1253"/>
      <c r="CK77" s="1253"/>
      <c r="CL77" s="1253"/>
      <c r="CM77" s="1253"/>
      <c r="CN77" s="1253">
        <v>0</v>
      </c>
      <c r="CO77" s="1253"/>
      <c r="CP77" s="1253"/>
      <c r="CQ77" s="1253"/>
      <c r="CR77" s="1253"/>
      <c r="CS77" s="1253"/>
      <c r="CT77" s="1253"/>
      <c r="CU77" s="1253"/>
      <c r="CV77" s="1253">
        <v>0</v>
      </c>
      <c r="CW77" s="1253"/>
      <c r="CX77" s="1253"/>
      <c r="CY77" s="1253"/>
      <c r="CZ77" s="1253"/>
      <c r="DA77" s="1253"/>
      <c r="DB77" s="1253"/>
      <c r="DC77" s="1253"/>
    </row>
    <row r="78" spans="2:107" ht="13.5" x14ac:dyDescent="0.15">
      <c r="B78" s="365"/>
      <c r="G78" s="1259"/>
      <c r="H78" s="1259"/>
      <c r="I78" s="1259"/>
      <c r="J78" s="1259"/>
      <c r="K78" s="1254"/>
      <c r="L78" s="1254"/>
      <c r="M78" s="1254"/>
      <c r="N78" s="1254"/>
      <c r="AN78" s="1255"/>
      <c r="AO78" s="1255"/>
      <c r="AP78" s="1255"/>
      <c r="AQ78" s="1255"/>
      <c r="AR78" s="1255"/>
      <c r="AS78" s="1255"/>
      <c r="AT78" s="1255"/>
      <c r="AU78" s="1255"/>
      <c r="AV78" s="1255"/>
      <c r="AW78" s="1255"/>
      <c r="AX78" s="1255"/>
      <c r="AY78" s="1255"/>
      <c r="AZ78" s="1255"/>
      <c r="BA78" s="1255"/>
      <c r="BB78" s="1256"/>
      <c r="BC78" s="1256"/>
      <c r="BD78" s="1256"/>
      <c r="BE78" s="1256"/>
      <c r="BF78" s="1256"/>
      <c r="BG78" s="1256"/>
      <c r="BH78" s="1256"/>
      <c r="BI78" s="1256"/>
      <c r="BJ78" s="1256"/>
      <c r="BK78" s="1256"/>
      <c r="BL78" s="1256"/>
      <c r="BM78" s="1256"/>
      <c r="BN78" s="1256"/>
      <c r="BO78" s="1256"/>
      <c r="BP78" s="1253"/>
      <c r="BQ78" s="1253"/>
      <c r="BR78" s="1253"/>
      <c r="BS78" s="1253"/>
      <c r="BT78" s="1253"/>
      <c r="BU78" s="1253"/>
      <c r="BV78" s="1253"/>
      <c r="BW78" s="1253"/>
      <c r="BX78" s="1253"/>
      <c r="BY78" s="1253"/>
      <c r="BZ78" s="1253"/>
      <c r="CA78" s="1253"/>
      <c r="CB78" s="1253"/>
      <c r="CC78" s="1253"/>
      <c r="CD78" s="1253"/>
      <c r="CE78" s="1253"/>
      <c r="CF78" s="1253"/>
      <c r="CG78" s="1253"/>
      <c r="CH78" s="1253"/>
      <c r="CI78" s="1253"/>
      <c r="CJ78" s="1253"/>
      <c r="CK78" s="1253"/>
      <c r="CL78" s="1253"/>
      <c r="CM78" s="1253"/>
      <c r="CN78" s="1253"/>
      <c r="CO78" s="1253"/>
      <c r="CP78" s="1253"/>
      <c r="CQ78" s="1253"/>
      <c r="CR78" s="1253"/>
      <c r="CS78" s="1253"/>
      <c r="CT78" s="1253"/>
      <c r="CU78" s="1253"/>
      <c r="CV78" s="1253"/>
      <c r="CW78" s="1253"/>
      <c r="CX78" s="1253"/>
      <c r="CY78" s="1253"/>
      <c r="CZ78" s="1253"/>
      <c r="DA78" s="1253"/>
      <c r="DB78" s="1253"/>
      <c r="DC78" s="1253"/>
    </row>
    <row r="79" spans="2:107" ht="13.5" x14ac:dyDescent="0.15">
      <c r="B79" s="365"/>
      <c r="G79" s="1259"/>
      <c r="H79" s="1259"/>
      <c r="I79" s="1257"/>
      <c r="J79" s="1257"/>
      <c r="K79" s="1258"/>
      <c r="L79" s="1258"/>
      <c r="M79" s="1258"/>
      <c r="N79" s="1258"/>
      <c r="AN79" s="1255"/>
      <c r="AO79" s="1255"/>
      <c r="AP79" s="1255"/>
      <c r="AQ79" s="1255"/>
      <c r="AR79" s="1255"/>
      <c r="AS79" s="1255"/>
      <c r="AT79" s="1255"/>
      <c r="AU79" s="1255"/>
      <c r="AV79" s="1255"/>
      <c r="AW79" s="1255"/>
      <c r="AX79" s="1255"/>
      <c r="AY79" s="1255"/>
      <c r="AZ79" s="1255"/>
      <c r="BA79" s="1255"/>
      <c r="BB79" s="1256" t="s">
        <v>566</v>
      </c>
      <c r="BC79" s="1256"/>
      <c r="BD79" s="1256"/>
      <c r="BE79" s="1256"/>
      <c r="BF79" s="1256"/>
      <c r="BG79" s="1256"/>
      <c r="BH79" s="1256"/>
      <c r="BI79" s="1256"/>
      <c r="BJ79" s="1256"/>
      <c r="BK79" s="1256"/>
      <c r="BL79" s="1256"/>
      <c r="BM79" s="1256"/>
      <c r="BN79" s="1256"/>
      <c r="BO79" s="1256"/>
      <c r="BP79" s="1253">
        <v>7.7</v>
      </c>
      <c r="BQ79" s="1253"/>
      <c r="BR79" s="1253"/>
      <c r="BS79" s="1253"/>
      <c r="BT79" s="1253"/>
      <c r="BU79" s="1253"/>
      <c r="BV79" s="1253"/>
      <c r="BW79" s="1253"/>
      <c r="BX79" s="1253">
        <v>7.3</v>
      </c>
      <c r="BY79" s="1253"/>
      <c r="BZ79" s="1253"/>
      <c r="CA79" s="1253"/>
      <c r="CB79" s="1253"/>
      <c r="CC79" s="1253"/>
      <c r="CD79" s="1253"/>
      <c r="CE79" s="1253"/>
      <c r="CF79" s="1253">
        <v>7.2</v>
      </c>
      <c r="CG79" s="1253"/>
      <c r="CH79" s="1253"/>
      <c r="CI79" s="1253"/>
      <c r="CJ79" s="1253"/>
      <c r="CK79" s="1253"/>
      <c r="CL79" s="1253"/>
      <c r="CM79" s="1253"/>
      <c r="CN79" s="1253">
        <v>7.2</v>
      </c>
      <c r="CO79" s="1253"/>
      <c r="CP79" s="1253"/>
      <c r="CQ79" s="1253"/>
      <c r="CR79" s="1253"/>
      <c r="CS79" s="1253"/>
      <c r="CT79" s="1253"/>
      <c r="CU79" s="1253"/>
      <c r="CV79" s="1253">
        <v>7</v>
      </c>
      <c r="CW79" s="1253"/>
      <c r="CX79" s="1253"/>
      <c r="CY79" s="1253"/>
      <c r="CZ79" s="1253"/>
      <c r="DA79" s="1253"/>
      <c r="DB79" s="1253"/>
      <c r="DC79" s="1253"/>
    </row>
    <row r="80" spans="2:107" ht="13.5" x14ac:dyDescent="0.15">
      <c r="B80" s="365"/>
      <c r="G80" s="1259"/>
      <c r="H80" s="1259"/>
      <c r="I80" s="1257"/>
      <c r="J80" s="1257"/>
      <c r="K80" s="1258"/>
      <c r="L80" s="1258"/>
      <c r="M80" s="1258"/>
      <c r="N80" s="1258"/>
      <c r="AN80" s="1255"/>
      <c r="AO80" s="1255"/>
      <c r="AP80" s="1255"/>
      <c r="AQ80" s="1255"/>
      <c r="AR80" s="1255"/>
      <c r="AS80" s="1255"/>
      <c r="AT80" s="1255"/>
      <c r="AU80" s="1255"/>
      <c r="AV80" s="1255"/>
      <c r="AW80" s="1255"/>
      <c r="AX80" s="1255"/>
      <c r="AY80" s="1255"/>
      <c r="AZ80" s="1255"/>
      <c r="BA80" s="1255"/>
      <c r="BB80" s="1256"/>
      <c r="BC80" s="1256"/>
      <c r="BD80" s="1256"/>
      <c r="BE80" s="1256"/>
      <c r="BF80" s="1256"/>
      <c r="BG80" s="1256"/>
      <c r="BH80" s="1256"/>
      <c r="BI80" s="1256"/>
      <c r="BJ80" s="1256"/>
      <c r="BK80" s="1256"/>
      <c r="BL80" s="1256"/>
      <c r="BM80" s="1256"/>
      <c r="BN80" s="1256"/>
      <c r="BO80" s="1256"/>
      <c r="BP80" s="1253"/>
      <c r="BQ80" s="1253"/>
      <c r="BR80" s="1253"/>
      <c r="BS80" s="1253"/>
      <c r="BT80" s="1253"/>
      <c r="BU80" s="1253"/>
      <c r="BV80" s="1253"/>
      <c r="BW80" s="1253"/>
      <c r="BX80" s="1253"/>
      <c r="BY80" s="1253"/>
      <c r="BZ80" s="1253"/>
      <c r="CA80" s="1253"/>
      <c r="CB80" s="1253"/>
      <c r="CC80" s="1253"/>
      <c r="CD80" s="1253"/>
      <c r="CE80" s="1253"/>
      <c r="CF80" s="1253"/>
      <c r="CG80" s="1253"/>
      <c r="CH80" s="1253"/>
      <c r="CI80" s="1253"/>
      <c r="CJ80" s="1253"/>
      <c r="CK80" s="1253"/>
      <c r="CL80" s="1253"/>
      <c r="CM80" s="1253"/>
      <c r="CN80" s="1253"/>
      <c r="CO80" s="1253"/>
      <c r="CP80" s="1253"/>
      <c r="CQ80" s="1253"/>
      <c r="CR80" s="1253"/>
      <c r="CS80" s="1253"/>
      <c r="CT80" s="1253"/>
      <c r="CU80" s="1253"/>
      <c r="CV80" s="1253"/>
      <c r="CW80" s="1253"/>
      <c r="CX80" s="1253"/>
      <c r="CY80" s="1253"/>
      <c r="CZ80" s="1253"/>
      <c r="DA80" s="1253"/>
      <c r="DB80" s="1253"/>
      <c r="DC80" s="1253"/>
    </row>
    <row r="81" spans="2:109" ht="13.5" x14ac:dyDescent="0.15">
      <c r="B81" s="365"/>
    </row>
    <row r="82" spans="2:109" ht="17.25" x14ac:dyDescent="0.15">
      <c r="B82" s="365"/>
      <c r="K82" s="370"/>
      <c r="L82" s="370"/>
      <c r="M82" s="370"/>
      <c r="N82" s="370"/>
      <c r="AQ82" s="370"/>
      <c r="AR82" s="370"/>
      <c r="AS82" s="370"/>
      <c r="AT82" s="370"/>
      <c r="BC82" s="370"/>
      <c r="BD82" s="370"/>
      <c r="BE82" s="370"/>
      <c r="BF82" s="370"/>
      <c r="BO82" s="370"/>
      <c r="BP82" s="370"/>
      <c r="BQ82" s="370"/>
      <c r="BR82" s="370"/>
      <c r="CA82" s="370"/>
      <c r="CB82" s="370"/>
      <c r="CC82" s="370"/>
      <c r="CD82" s="370"/>
      <c r="CM82" s="370"/>
      <c r="CN82" s="370"/>
      <c r="CO82" s="370"/>
      <c r="CP82" s="370"/>
      <c r="CY82" s="370"/>
      <c r="CZ82" s="370"/>
      <c r="DA82" s="370"/>
      <c r="DB82" s="370"/>
      <c r="DC82" s="370"/>
    </row>
    <row r="83" spans="2:109" ht="13.5" x14ac:dyDescent="0.15">
      <c r="B83" s="369"/>
      <c r="C83" s="368"/>
      <c r="D83" s="368"/>
      <c r="E83" s="368"/>
      <c r="F83" s="368"/>
      <c r="G83" s="368"/>
      <c r="H83" s="368"/>
      <c r="I83" s="368"/>
      <c r="J83" s="368"/>
      <c r="K83" s="368"/>
      <c r="L83" s="368"/>
      <c r="M83" s="368"/>
      <c r="N83" s="368"/>
      <c r="O83" s="368"/>
      <c r="P83" s="368"/>
      <c r="Q83" s="368"/>
      <c r="R83" s="368"/>
      <c r="S83" s="368"/>
      <c r="T83" s="368"/>
      <c r="U83" s="368"/>
      <c r="V83" s="368"/>
      <c r="W83" s="368"/>
      <c r="X83" s="368"/>
      <c r="Y83" s="368"/>
      <c r="Z83" s="368"/>
      <c r="AA83" s="368"/>
      <c r="AB83" s="368"/>
      <c r="AC83" s="368"/>
      <c r="AD83" s="368"/>
      <c r="AE83" s="368"/>
      <c r="AF83" s="368"/>
      <c r="AG83" s="368"/>
      <c r="AH83" s="368"/>
      <c r="AI83" s="368"/>
      <c r="AJ83" s="368"/>
      <c r="AK83" s="368"/>
      <c r="AL83" s="368"/>
      <c r="AM83" s="368"/>
      <c r="AN83" s="368"/>
      <c r="AO83" s="368"/>
      <c r="AP83" s="368"/>
      <c r="AQ83" s="368"/>
      <c r="AR83" s="368"/>
      <c r="AS83" s="368"/>
      <c r="AT83" s="368"/>
      <c r="AU83" s="368"/>
      <c r="AV83" s="368"/>
      <c r="AW83" s="368"/>
      <c r="AX83" s="368"/>
      <c r="AY83" s="368"/>
      <c r="AZ83" s="368"/>
      <c r="BA83" s="368"/>
      <c r="BB83" s="368"/>
      <c r="BC83" s="368"/>
      <c r="BD83" s="368"/>
      <c r="BE83" s="368"/>
      <c r="BF83" s="368"/>
      <c r="BG83" s="368"/>
      <c r="BH83" s="368"/>
      <c r="BI83" s="368"/>
      <c r="BJ83" s="368"/>
      <c r="BK83" s="368"/>
      <c r="BL83" s="368"/>
      <c r="BM83" s="368"/>
      <c r="BN83" s="368"/>
      <c r="BO83" s="368"/>
      <c r="BP83" s="368"/>
      <c r="BQ83" s="368"/>
      <c r="BR83" s="368"/>
      <c r="BS83" s="368"/>
      <c r="BT83" s="368"/>
      <c r="BU83" s="368"/>
      <c r="BV83" s="368"/>
      <c r="BW83" s="368"/>
      <c r="BX83" s="368"/>
      <c r="BY83" s="368"/>
      <c r="BZ83" s="368"/>
      <c r="CA83" s="368"/>
      <c r="CB83" s="368"/>
      <c r="CC83" s="368"/>
      <c r="CD83" s="368"/>
      <c r="CE83" s="368"/>
      <c r="CF83" s="368"/>
      <c r="CG83" s="368"/>
      <c r="CH83" s="368"/>
      <c r="CI83" s="368"/>
      <c r="CJ83" s="368"/>
      <c r="CK83" s="368"/>
      <c r="CL83" s="368"/>
      <c r="CM83" s="368"/>
      <c r="CN83" s="368"/>
      <c r="CO83" s="368"/>
      <c r="CP83" s="368"/>
      <c r="CQ83" s="368"/>
      <c r="CR83" s="368"/>
      <c r="CS83" s="368"/>
      <c r="CT83" s="368"/>
      <c r="CU83" s="368"/>
      <c r="CV83" s="368"/>
      <c r="CW83" s="368"/>
      <c r="CX83" s="368"/>
      <c r="CY83" s="368"/>
      <c r="CZ83" s="368"/>
      <c r="DA83" s="368"/>
      <c r="DB83" s="368"/>
      <c r="DC83" s="368"/>
      <c r="DD83" s="367"/>
    </row>
    <row r="84" spans="2:109" ht="13.5" x14ac:dyDescent="0.15">
      <c r="DD84" s="364"/>
      <c r="DE84" s="364"/>
    </row>
    <row r="85" spans="2:109" ht="13.5" x14ac:dyDescent="0.15">
      <c r="DD85" s="364"/>
      <c r="DE85" s="364"/>
    </row>
  </sheetData>
  <sheetProtection algorithmName="SHA-512" hashValue="n7LtOVZ56iaEVAsMzAiUMs6c6Ras+q986tGJU7ysU2j815ydMaqZ5b+Jb7R/Ny40rTUyZfWeBTLU6OqasQLBZg==" saltValue="m6Dko0l0GIsWDief4SdYjw==" spinCount="100000" sheet="1" objects="1" scenarios="1" formatCells="0"/>
  <dataConsolidate/>
  <mergeCells count="112">
    <mergeCell ref="AN43:DC47"/>
    <mergeCell ref="CV53:DC54"/>
    <mergeCell ref="CV50:DC50"/>
    <mergeCell ref="CV51:DC52"/>
    <mergeCell ref="CN51:CU52"/>
    <mergeCell ref="BP53:BW54"/>
    <mergeCell ref="BX53:CE54"/>
    <mergeCell ref="CF53:CM54"/>
    <mergeCell ref="G50:J50"/>
    <mergeCell ref="AN50:BO50"/>
    <mergeCell ref="BP50:BW50"/>
    <mergeCell ref="BX50:CE50"/>
    <mergeCell ref="CF50:CM50"/>
    <mergeCell ref="CN50:CU50"/>
    <mergeCell ref="G51:H54"/>
    <mergeCell ref="BP57:BW58"/>
    <mergeCell ref="BX57:CE58"/>
    <mergeCell ref="K57:K58"/>
    <mergeCell ref="G55:H58"/>
    <mergeCell ref="I55:J56"/>
    <mergeCell ref="K55:K56"/>
    <mergeCell ref="L55:L56"/>
    <mergeCell ref="M55:M56"/>
    <mergeCell ref="N55:N56"/>
    <mergeCell ref="L57:L58"/>
    <mergeCell ref="M57:M58"/>
    <mergeCell ref="N57:N58"/>
    <mergeCell ref="BB57:BO58"/>
    <mergeCell ref="I53:J54"/>
    <mergeCell ref="K53:K54"/>
    <mergeCell ref="L53:L54"/>
    <mergeCell ref="M53:M54"/>
    <mergeCell ref="N53:N54"/>
    <mergeCell ref="BB53:BO54"/>
    <mergeCell ref="AN51:BA54"/>
    <mergeCell ref="BB51:BO52"/>
    <mergeCell ref="BP51:BW52"/>
    <mergeCell ref="BX51:CE52"/>
    <mergeCell ref="CN53:CU54"/>
    <mergeCell ref="I51:J52"/>
    <mergeCell ref="K51:K52"/>
    <mergeCell ref="L51:L52"/>
    <mergeCell ref="M51:M52"/>
    <mergeCell ref="N51:N52"/>
    <mergeCell ref="I57:J58"/>
    <mergeCell ref="AN55:BA58"/>
    <mergeCell ref="BB55:BO56"/>
    <mergeCell ref="BP55:BW56"/>
    <mergeCell ref="CF51:CM52"/>
    <mergeCell ref="AN65:DC69"/>
    <mergeCell ref="BX55:CE56"/>
    <mergeCell ref="CF55:CM56"/>
    <mergeCell ref="CN55:CU56"/>
    <mergeCell ref="CV55:DC56"/>
    <mergeCell ref="CV72:DC72"/>
    <mergeCell ref="BX72:CE72"/>
    <mergeCell ref="CF72:CM72"/>
    <mergeCell ref="CN72:CU72"/>
    <mergeCell ref="CF57:CM58"/>
    <mergeCell ref="CN57:CU58"/>
    <mergeCell ref="CV57:DC58"/>
    <mergeCell ref="G72:J72"/>
    <mergeCell ref="AN72:BO72"/>
    <mergeCell ref="BP72:BW72"/>
    <mergeCell ref="BP75:BW76"/>
    <mergeCell ref="G73:H76"/>
    <mergeCell ref="I73:J74"/>
    <mergeCell ref="K73:K74"/>
    <mergeCell ref="L73:L74"/>
    <mergeCell ref="M73:M74"/>
    <mergeCell ref="N73:N74"/>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I79:J80"/>
    <mergeCell ref="K79:K80"/>
    <mergeCell ref="L79:L80"/>
    <mergeCell ref="M79:M80"/>
    <mergeCell ref="N79:N80"/>
    <mergeCell ref="BB79:BO80"/>
    <mergeCell ref="BP79:BW80"/>
    <mergeCell ref="BX75:CE76"/>
    <mergeCell ref="CF75:CM76"/>
    <mergeCell ref="CF77:CM78"/>
    <mergeCell ref="CF79:CM80"/>
    <mergeCell ref="BX79:CE80"/>
    <mergeCell ref="N77:N78"/>
    <mergeCell ref="AN77:BA80"/>
    <mergeCell ref="BB77:BO78"/>
    <mergeCell ref="BP77:BW78"/>
    <mergeCell ref="BX77:CE78"/>
    <mergeCell ref="CV79:DC80"/>
    <mergeCell ref="CN77:CU78"/>
    <mergeCell ref="CV77:DC78"/>
  </mergeCells>
  <phoneticPr fontId="2"/>
  <printOptions horizontalCentered="1" verticalCentered="1"/>
  <pageMargins left="0" right="0" top="0.19685039370078741" bottom="0.31496062992125984" header="0.39370078740157483" footer="0"/>
  <pageSetup paperSize="9" scale="50"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FB3C5E-F8B2-4235-BE1B-9E37F6C3CF2B}">
  <sheetPr>
    <pageSetUpPr fitToPage="1"/>
  </sheetPr>
  <dimension ref="A1:DR125"/>
  <sheetViews>
    <sheetView showGridLines="0" topLeftCell="I4" zoomScale="90" zoomScaleNormal="90" zoomScaleSheetLayoutView="70"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1:34"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x14ac:dyDescent="0.15">
      <c r="S2" s="259"/>
      <c r="AH2" s="259"/>
    </row>
    <row r="3" spans="1: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x14ac:dyDescent="0.15"/>
    <row r="5" spans="1:34" x14ac:dyDescent="0.15"/>
    <row r="6" spans="1:34" x14ac:dyDescent="0.15"/>
    <row r="7" spans="1:34" x14ac:dyDescent="0.15"/>
    <row r="8" spans="1:34" x14ac:dyDescent="0.15"/>
    <row r="9" spans="1:34" x14ac:dyDescent="0.15">
      <c r="AH9" s="259"/>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oDB9SvXlgUSevWI9QCig2a/SzOLM7HVM8AwpaiTzB9Y6tQ+7mmpJN9L6t3gIoejCfJmkZXmTzi9NzmVXabeqWw==" saltValue="oagMktKX58znqeMPnK1P8Q=="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591B4AD-549C-4019-B7AC-A8B57AF4BF51}">
  <sheetPr>
    <pageSetUpPr fitToPage="1"/>
  </sheetPr>
  <dimension ref="A1:DR125"/>
  <sheetViews>
    <sheetView showGridLines="0" topLeftCell="I4" zoomScale="90" zoomScaleNormal="90" zoomScaleSheetLayoutView="55" workbookViewId="0"/>
  </sheetViews>
  <sheetFormatPr defaultColWidth="0" defaultRowHeight="13.5" customHeight="1" zeroHeight="1" x14ac:dyDescent="0.15"/>
  <cols>
    <col min="1" max="34" width="2.5" style="260" customWidth="1"/>
    <col min="35" max="122" width="2.5" style="259" customWidth="1"/>
    <col min="123" max="16384" width="2.5" style="259" hidden="1"/>
  </cols>
  <sheetData>
    <row r="1" spans="2:34"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x14ac:dyDescent="0.15">
      <c r="S2" s="259"/>
      <c r="AH2" s="259"/>
    </row>
    <row r="3" spans="2:34"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x14ac:dyDescent="0.15"/>
    <row r="5" spans="2:34" x14ac:dyDescent="0.15"/>
    <row r="6" spans="2:34" x14ac:dyDescent="0.15"/>
    <row r="7" spans="2:34" x14ac:dyDescent="0.15"/>
    <row r="8" spans="2:34" x14ac:dyDescent="0.15"/>
    <row r="9" spans="2:34" x14ac:dyDescent="0.15">
      <c r="AH9" s="259"/>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59"/>
    </row>
    <row r="18" spans="12:34" x14ac:dyDescent="0.15"/>
    <row r="19" spans="12:34" x14ac:dyDescent="0.15"/>
    <row r="20" spans="12:34" x14ac:dyDescent="0.15">
      <c r="AH20" s="259"/>
    </row>
    <row r="21" spans="12:34" x14ac:dyDescent="0.15">
      <c r="AH21" s="259"/>
    </row>
    <row r="22" spans="12:34" x14ac:dyDescent="0.15"/>
    <row r="23" spans="12:34" x14ac:dyDescent="0.15"/>
    <row r="24" spans="12:34" x14ac:dyDescent="0.15">
      <c r="Q24" s="259"/>
    </row>
    <row r="25" spans="12:34" x14ac:dyDescent="0.15"/>
    <row r="26" spans="12:34" x14ac:dyDescent="0.15"/>
    <row r="27" spans="12:34" x14ac:dyDescent="0.15"/>
    <row r="28" spans="12:34" x14ac:dyDescent="0.15">
      <c r="O28" s="259"/>
      <c r="T28" s="259"/>
      <c r="AH28" s="259"/>
    </row>
    <row r="29" spans="12:34" x14ac:dyDescent="0.15"/>
    <row r="30" spans="12:34" x14ac:dyDescent="0.15"/>
    <row r="31" spans="12:34" x14ac:dyDescent="0.15">
      <c r="Q31" s="259"/>
    </row>
    <row r="32" spans="12:34" x14ac:dyDescent="0.15">
      <c r="L32" s="259"/>
    </row>
    <row r="33" spans="2:34" x14ac:dyDescent="0.15">
      <c r="C33" s="259"/>
      <c r="E33" s="259"/>
      <c r="G33" s="259"/>
      <c r="I33" s="259"/>
      <c r="X33" s="259"/>
    </row>
    <row r="34" spans="2:34" x14ac:dyDescent="0.15">
      <c r="B34" s="259"/>
      <c r="P34" s="259"/>
      <c r="R34" s="259"/>
      <c r="T34" s="259"/>
    </row>
    <row r="35" spans="2:34" x14ac:dyDescent="0.15">
      <c r="D35" s="259"/>
      <c r="W35" s="259"/>
      <c r="AC35" s="259"/>
      <c r="AD35" s="259"/>
      <c r="AE35" s="259"/>
      <c r="AF35" s="259"/>
      <c r="AG35" s="259"/>
      <c r="AH35" s="259"/>
    </row>
    <row r="36" spans="2:34" x14ac:dyDescent="0.15">
      <c r="H36" s="259"/>
      <c r="J36" s="259"/>
      <c r="K36" s="259"/>
      <c r="M36" s="259"/>
      <c r="Y36" s="259"/>
      <c r="Z36" s="259"/>
      <c r="AA36" s="259"/>
      <c r="AB36" s="259"/>
      <c r="AC36" s="259"/>
      <c r="AD36" s="259"/>
      <c r="AE36" s="259"/>
      <c r="AF36" s="259"/>
      <c r="AG36" s="259"/>
      <c r="AH36" s="259"/>
    </row>
    <row r="37" spans="2:34" x14ac:dyDescent="0.15">
      <c r="AH37" s="259"/>
    </row>
    <row r="38" spans="2:34" x14ac:dyDescent="0.15">
      <c r="AG38" s="259"/>
      <c r="AH38" s="259"/>
    </row>
    <row r="39" spans="2:34" x14ac:dyDescent="0.15"/>
    <row r="40" spans="2:34" x14ac:dyDescent="0.15">
      <c r="X40" s="259"/>
    </row>
    <row r="41" spans="2:34" x14ac:dyDescent="0.15">
      <c r="R41" s="259"/>
    </row>
    <row r="42" spans="2:34" x14ac:dyDescent="0.15">
      <c r="W42" s="259"/>
    </row>
    <row r="43" spans="2:34" x14ac:dyDescent="0.15">
      <c r="Y43" s="259"/>
      <c r="Z43" s="259"/>
      <c r="AA43" s="259"/>
      <c r="AB43" s="259"/>
      <c r="AC43" s="259"/>
      <c r="AD43" s="259"/>
      <c r="AE43" s="259"/>
      <c r="AF43" s="259"/>
      <c r="AG43" s="259"/>
      <c r="AH43" s="259"/>
    </row>
    <row r="44" spans="2:34" x14ac:dyDescent="0.15">
      <c r="AH44" s="259"/>
    </row>
    <row r="45" spans="2:34" x14ac:dyDescent="0.15">
      <c r="X45" s="259"/>
    </row>
    <row r="46" spans="2:34" x14ac:dyDescent="0.15"/>
    <row r="47" spans="2:34" x14ac:dyDescent="0.15"/>
    <row r="48" spans="2:34" x14ac:dyDescent="0.15">
      <c r="W48" s="259"/>
      <c r="Y48" s="259"/>
      <c r="Z48" s="259"/>
      <c r="AA48" s="259"/>
      <c r="AB48" s="259"/>
      <c r="AC48" s="259"/>
      <c r="AD48" s="259"/>
      <c r="AE48" s="259"/>
      <c r="AF48" s="259"/>
      <c r="AG48" s="259"/>
      <c r="AH48" s="259"/>
    </row>
    <row r="49" spans="28:34" x14ac:dyDescent="0.15"/>
    <row r="50" spans="28:34" x14ac:dyDescent="0.15">
      <c r="AE50" s="259"/>
      <c r="AF50" s="259"/>
      <c r="AG50" s="259"/>
      <c r="AH50" s="259"/>
    </row>
    <row r="51" spans="28:34" x14ac:dyDescent="0.15">
      <c r="AC51" s="259"/>
      <c r="AD51" s="259"/>
      <c r="AE51" s="259"/>
      <c r="AF51" s="259"/>
      <c r="AG51" s="259"/>
      <c r="AH51" s="259"/>
    </row>
    <row r="52" spans="28:34" x14ac:dyDescent="0.15"/>
    <row r="53" spans="28:34" x14ac:dyDescent="0.15">
      <c r="AF53" s="259"/>
      <c r="AG53" s="259"/>
      <c r="AH53" s="259"/>
    </row>
    <row r="54" spans="28:34" x14ac:dyDescent="0.15">
      <c r="AH54" s="259"/>
    </row>
    <row r="55" spans="28:34" x14ac:dyDescent="0.15"/>
    <row r="56" spans="28:34" x14ac:dyDescent="0.15">
      <c r="AB56" s="259"/>
      <c r="AC56" s="259"/>
      <c r="AD56" s="259"/>
      <c r="AE56" s="259"/>
      <c r="AF56" s="259"/>
      <c r="AG56" s="259"/>
      <c r="AH56" s="259"/>
    </row>
    <row r="57" spans="28:34" x14ac:dyDescent="0.15">
      <c r="AH57" s="259"/>
    </row>
    <row r="58" spans="28:34" x14ac:dyDescent="0.15">
      <c r="AH58" s="259"/>
    </row>
    <row r="59" spans="28:34" x14ac:dyDescent="0.15">
      <c r="AG59" s="259"/>
      <c r="AH59" s="259"/>
    </row>
    <row r="60" spans="28:34" x14ac:dyDescent="0.15"/>
    <row r="61" spans="28:34" x14ac:dyDescent="0.15"/>
    <row r="62" spans="28:34" x14ac:dyDescent="0.15"/>
    <row r="63" spans="28:34" x14ac:dyDescent="0.15">
      <c r="AH63" s="259"/>
    </row>
    <row r="64" spans="28:34" x14ac:dyDescent="0.15">
      <c r="AG64" s="259"/>
      <c r="AH64" s="259"/>
    </row>
    <row r="65" spans="28:34" x14ac:dyDescent="0.15"/>
    <row r="66" spans="28:34" x14ac:dyDescent="0.15"/>
    <row r="67" spans="28:34" x14ac:dyDescent="0.15"/>
    <row r="68" spans="28:34" x14ac:dyDescent="0.15">
      <c r="AB68" s="259"/>
      <c r="AC68" s="259"/>
      <c r="AD68" s="259"/>
      <c r="AE68" s="259"/>
      <c r="AF68" s="259"/>
      <c r="AG68" s="259"/>
      <c r="AH68" s="259"/>
    </row>
    <row r="69" spans="28:34" x14ac:dyDescent="0.15">
      <c r="AF69" s="259"/>
      <c r="AG69" s="259"/>
      <c r="AH69" s="259"/>
    </row>
    <row r="70" spans="28:34" x14ac:dyDescent="0.15"/>
    <row r="71" spans="28:34" x14ac:dyDescent="0.15"/>
    <row r="72" spans="28:34" x14ac:dyDescent="0.15"/>
    <row r="73" spans="28:34" x14ac:dyDescent="0.15"/>
    <row r="74" spans="28:34" x14ac:dyDescent="0.15"/>
    <row r="75" spans="28:34" x14ac:dyDescent="0.15">
      <c r="AH75" s="259"/>
    </row>
    <row r="76" spans="28:34" x14ac:dyDescent="0.15">
      <c r="AF76" s="259"/>
      <c r="AG76" s="259"/>
      <c r="AH76" s="259"/>
    </row>
    <row r="77" spans="28:34" x14ac:dyDescent="0.15">
      <c r="AG77" s="259"/>
      <c r="AH77" s="259"/>
    </row>
    <row r="78" spans="28:34" x14ac:dyDescent="0.15"/>
    <row r="79" spans="28:34" x14ac:dyDescent="0.15"/>
    <row r="80" spans="28:34" x14ac:dyDescent="0.15"/>
    <row r="81" spans="25:34" x14ac:dyDescent="0.15"/>
    <row r="82" spans="25:34" x14ac:dyDescent="0.15">
      <c r="Y82" s="259"/>
    </row>
    <row r="83" spans="25:34" x14ac:dyDescent="0.15">
      <c r="Y83" s="259"/>
      <c r="Z83" s="259"/>
      <c r="AA83" s="259"/>
      <c r="AB83" s="259"/>
      <c r="AC83" s="259"/>
      <c r="AD83" s="259"/>
      <c r="AE83" s="259"/>
      <c r="AF83" s="259"/>
      <c r="AG83" s="259"/>
      <c r="AH83" s="259"/>
    </row>
    <row r="84" spans="25:34" x14ac:dyDescent="0.15"/>
    <row r="85" spans="25:34" x14ac:dyDescent="0.15"/>
    <row r="86" spans="25:34" x14ac:dyDescent="0.15"/>
    <row r="87" spans="25:34" x14ac:dyDescent="0.15"/>
    <row r="88" spans="25:34" x14ac:dyDescent="0.15">
      <c r="AH88" s="259"/>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59"/>
      <c r="AG94" s="259"/>
      <c r="AH94" s="259"/>
    </row>
    <row r="95" spans="25:34" ht="13.5" customHeight="1" x14ac:dyDescent="0.15">
      <c r="AH95" s="259"/>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59"/>
    </row>
    <row r="102" spans="33:34" ht="13.5" customHeight="1" x14ac:dyDescent="0.15"/>
    <row r="103" spans="33:34" ht="13.5" customHeight="1" x14ac:dyDescent="0.15"/>
    <row r="104" spans="33:34" ht="13.5" customHeight="1" x14ac:dyDescent="0.15">
      <c r="AG104" s="259"/>
      <c r="AH104" s="259"/>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59"/>
    </row>
    <row r="117" spans="34:122" ht="13.5" customHeight="1" x14ac:dyDescent="0.15"/>
    <row r="118" spans="34:122" ht="13.5" customHeight="1" x14ac:dyDescent="0.15"/>
    <row r="119" spans="34:122" ht="13.5" customHeight="1" x14ac:dyDescent="0.15"/>
    <row r="120" spans="34:122" ht="13.5" customHeight="1" x14ac:dyDescent="0.15">
      <c r="AH120" s="259"/>
    </row>
    <row r="121" spans="34:122" ht="13.5" customHeight="1" x14ac:dyDescent="0.15">
      <c r="AH121" s="259"/>
    </row>
    <row r="122" spans="34:122" ht="13.5" customHeight="1" x14ac:dyDescent="0.15"/>
    <row r="123" spans="34:122" ht="13.5" customHeight="1" x14ac:dyDescent="0.15"/>
    <row r="124" spans="34:122" ht="13.5" customHeight="1" x14ac:dyDescent="0.15"/>
    <row r="125" spans="34:122" ht="13.5" customHeight="1" x14ac:dyDescent="0.15">
      <c r="DR125" s="259" t="s">
        <v>475</v>
      </c>
    </row>
  </sheetData>
  <sheetProtection algorithmName="SHA-512" hashValue="rYXHkiexgGRlJpW9UqtJTQ+M3soyxwsZX1WXs2g71gpeEtTUj9wFC7QbLxCqhHOUanlg8uQxcH0L4BNP6Z0q/Q==" saltValue="KCoumJLViL4rXsYHDgtzWw==" spinCount="100000" sheet="1" objects="1" scenarios="1"/>
  <dataConsolidate/>
  <phoneticPr fontId="2"/>
  <printOptions horizontalCentered="1" verticalCentered="1"/>
  <pageMargins left="0" right="0" top="0.19685039370078741" bottom="0" header="0.39370078740157483" footer="0"/>
  <pageSetup paperSize="9" scale="35"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44" customWidth="1"/>
    <col min="2" max="8" width="13.375" style="144" customWidth="1"/>
    <col min="9" max="16384" width="11.125" style="144"/>
  </cols>
  <sheetData>
    <row r="1" spans="1:8" x14ac:dyDescent="0.15">
      <c r="A1" s="138"/>
      <c r="B1" s="139"/>
      <c r="C1" s="140"/>
      <c r="D1" s="141"/>
      <c r="E1" s="142"/>
      <c r="F1" s="142"/>
      <c r="G1" s="142"/>
      <c r="H1" s="143"/>
    </row>
    <row r="2" spans="1:8" x14ac:dyDescent="0.15">
      <c r="A2" s="145"/>
      <c r="B2" s="146"/>
      <c r="C2" s="147"/>
      <c r="D2" s="148" t="s">
        <v>50</v>
      </c>
      <c r="E2" s="149"/>
      <c r="F2" s="150" t="s">
        <v>524</v>
      </c>
      <c r="G2" s="151"/>
      <c r="H2" s="152"/>
    </row>
    <row r="3" spans="1:8" x14ac:dyDescent="0.15">
      <c r="A3" s="148" t="s">
        <v>517</v>
      </c>
      <c r="B3" s="153"/>
      <c r="C3" s="154"/>
      <c r="D3" s="155">
        <v>134474</v>
      </c>
      <c r="E3" s="156"/>
      <c r="F3" s="157">
        <v>87464</v>
      </c>
      <c r="G3" s="158"/>
      <c r="H3" s="159"/>
    </row>
    <row r="4" spans="1:8" x14ac:dyDescent="0.15">
      <c r="A4" s="160"/>
      <c r="B4" s="161"/>
      <c r="C4" s="162"/>
      <c r="D4" s="163">
        <v>97813</v>
      </c>
      <c r="E4" s="164"/>
      <c r="F4" s="165">
        <v>47479</v>
      </c>
      <c r="G4" s="166"/>
      <c r="H4" s="167"/>
    </row>
    <row r="5" spans="1:8" x14ac:dyDescent="0.15">
      <c r="A5" s="148" t="s">
        <v>519</v>
      </c>
      <c r="B5" s="153"/>
      <c r="C5" s="154"/>
      <c r="D5" s="155">
        <v>225165</v>
      </c>
      <c r="E5" s="156"/>
      <c r="F5" s="157">
        <v>96248</v>
      </c>
      <c r="G5" s="158"/>
      <c r="H5" s="159"/>
    </row>
    <row r="6" spans="1:8" x14ac:dyDescent="0.15">
      <c r="A6" s="160"/>
      <c r="B6" s="161"/>
      <c r="C6" s="162"/>
      <c r="D6" s="163">
        <v>152997</v>
      </c>
      <c r="E6" s="164"/>
      <c r="F6" s="165">
        <v>55768</v>
      </c>
      <c r="G6" s="166"/>
      <c r="H6" s="167"/>
    </row>
    <row r="7" spans="1:8" x14ac:dyDescent="0.15">
      <c r="A7" s="148" t="s">
        <v>520</v>
      </c>
      <c r="B7" s="153"/>
      <c r="C7" s="154"/>
      <c r="D7" s="155">
        <v>135138</v>
      </c>
      <c r="E7" s="156"/>
      <c r="F7" s="157">
        <v>76413</v>
      </c>
      <c r="G7" s="158"/>
      <c r="H7" s="159"/>
    </row>
    <row r="8" spans="1:8" x14ac:dyDescent="0.15">
      <c r="A8" s="160"/>
      <c r="B8" s="161"/>
      <c r="C8" s="162"/>
      <c r="D8" s="163">
        <v>86517</v>
      </c>
      <c r="E8" s="164"/>
      <c r="F8" s="165">
        <v>39658</v>
      </c>
      <c r="G8" s="166"/>
      <c r="H8" s="167"/>
    </row>
    <row r="9" spans="1:8" x14ac:dyDescent="0.15">
      <c r="A9" s="148" t="s">
        <v>521</v>
      </c>
      <c r="B9" s="153"/>
      <c r="C9" s="154"/>
      <c r="D9" s="155">
        <v>155287</v>
      </c>
      <c r="E9" s="156"/>
      <c r="F9" s="157">
        <v>66481</v>
      </c>
      <c r="G9" s="158"/>
      <c r="H9" s="159"/>
    </row>
    <row r="10" spans="1:8" x14ac:dyDescent="0.15">
      <c r="A10" s="160"/>
      <c r="B10" s="161"/>
      <c r="C10" s="162"/>
      <c r="D10" s="163">
        <v>78876</v>
      </c>
      <c r="E10" s="164"/>
      <c r="F10" s="165">
        <v>36120</v>
      </c>
      <c r="G10" s="166"/>
      <c r="H10" s="167"/>
    </row>
    <row r="11" spans="1:8" x14ac:dyDescent="0.15">
      <c r="A11" s="148" t="s">
        <v>522</v>
      </c>
      <c r="B11" s="153"/>
      <c r="C11" s="154"/>
      <c r="D11" s="155">
        <v>193689</v>
      </c>
      <c r="E11" s="156"/>
      <c r="F11" s="157">
        <v>67825</v>
      </c>
      <c r="G11" s="158"/>
      <c r="H11" s="159"/>
    </row>
    <row r="12" spans="1:8" x14ac:dyDescent="0.15">
      <c r="A12" s="160"/>
      <c r="B12" s="161"/>
      <c r="C12" s="168"/>
      <c r="D12" s="163">
        <v>111057</v>
      </c>
      <c r="E12" s="164"/>
      <c r="F12" s="165">
        <v>39417</v>
      </c>
      <c r="G12" s="166"/>
      <c r="H12" s="167"/>
    </row>
    <row r="13" spans="1:8" x14ac:dyDescent="0.15">
      <c r="A13" s="148"/>
      <c r="B13" s="153"/>
      <c r="C13" s="169"/>
      <c r="D13" s="170">
        <v>168751</v>
      </c>
      <c r="E13" s="171"/>
      <c r="F13" s="172">
        <v>78886</v>
      </c>
      <c r="G13" s="173"/>
      <c r="H13" s="159"/>
    </row>
    <row r="14" spans="1:8" x14ac:dyDescent="0.15">
      <c r="A14" s="160"/>
      <c r="B14" s="161"/>
      <c r="C14" s="162"/>
      <c r="D14" s="163">
        <v>105452</v>
      </c>
      <c r="E14" s="164"/>
      <c r="F14" s="165">
        <v>43688</v>
      </c>
      <c r="G14" s="166"/>
      <c r="H14" s="167"/>
    </row>
    <row r="17" spans="1:11" x14ac:dyDescent="0.15">
      <c r="A17" s="144" t="s">
        <v>51</v>
      </c>
    </row>
    <row r="18" spans="1:11" x14ac:dyDescent="0.15">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15">
      <c r="A19" s="174" t="s">
        <v>52</v>
      </c>
      <c r="B19" s="174">
        <f>ROUND(VALUE(SUBSTITUTE(実質収支比率等に係る経年分析!F$48,"▲","-")),2)</f>
        <v>2.8</v>
      </c>
      <c r="C19" s="174">
        <f>ROUND(VALUE(SUBSTITUTE(実質収支比率等に係る経年分析!G$48,"▲","-")),2)</f>
        <v>2.63</v>
      </c>
      <c r="D19" s="174">
        <f>ROUND(VALUE(SUBSTITUTE(実質収支比率等に係る経年分析!H$48,"▲","-")),2)</f>
        <v>4.0999999999999996</v>
      </c>
      <c r="E19" s="174">
        <f>ROUND(VALUE(SUBSTITUTE(実質収支比率等に係る経年分析!I$48,"▲","-")),2)</f>
        <v>3.43</v>
      </c>
      <c r="F19" s="174">
        <f>ROUND(VALUE(SUBSTITUTE(実質収支比率等に係る経年分析!J$48,"▲","-")),2)</f>
        <v>4.09</v>
      </c>
    </row>
    <row r="20" spans="1:11" x14ac:dyDescent="0.15">
      <c r="A20" s="174" t="s">
        <v>53</v>
      </c>
      <c r="B20" s="174">
        <f>ROUND(VALUE(SUBSTITUTE(実質収支比率等に係る経年分析!F$47,"▲","-")),2)</f>
        <v>19.89</v>
      </c>
      <c r="C20" s="174">
        <f>ROUND(VALUE(SUBSTITUTE(実質収支比率等に係る経年分析!G$47,"▲","-")),2)</f>
        <v>19.64</v>
      </c>
      <c r="D20" s="174">
        <f>ROUND(VALUE(SUBSTITUTE(実質収支比率等に係る経年分析!H$47,"▲","-")),2)</f>
        <v>18.93</v>
      </c>
      <c r="E20" s="174">
        <f>ROUND(VALUE(SUBSTITUTE(実質収支比率等に係る経年分析!I$47,"▲","-")),2)</f>
        <v>19.52</v>
      </c>
      <c r="F20" s="174">
        <f>ROUND(VALUE(SUBSTITUTE(実質収支比率等に係る経年分析!J$47,"▲","-")),2)</f>
        <v>19.55</v>
      </c>
    </row>
    <row r="21" spans="1:11" x14ac:dyDescent="0.15">
      <c r="A21" s="174" t="s">
        <v>54</v>
      </c>
      <c r="B21" s="174">
        <f>IF(ISNUMBER(VALUE(SUBSTITUTE(実質収支比率等に係る経年分析!F$49,"▲","-"))),ROUND(VALUE(SUBSTITUTE(実質収支比率等に係る経年分析!F$49,"▲","-")),2),NA())</f>
        <v>7.68</v>
      </c>
      <c r="C21" s="174">
        <f>IF(ISNUMBER(VALUE(SUBSTITUTE(実質収支比率等に係る経年分析!G$49,"▲","-"))),ROUND(VALUE(SUBSTITUTE(実質収支比率等に係る経年分析!G$49,"▲","-")),2),NA())</f>
        <v>9.31</v>
      </c>
      <c r="D21" s="174">
        <f>IF(ISNUMBER(VALUE(SUBSTITUTE(実質収支比率等に係る経年分析!H$49,"▲","-"))),ROUND(VALUE(SUBSTITUTE(実質収支比率等に係る経年分析!H$49,"▲","-")),2),NA())</f>
        <v>11.09</v>
      </c>
      <c r="E21" s="174">
        <f>IF(ISNUMBER(VALUE(SUBSTITUTE(実質収支比率等に係る経年分析!I$49,"▲","-"))),ROUND(VALUE(SUBSTITUTE(実質収支比率等に係る経年分析!I$49,"▲","-")),2),NA())</f>
        <v>10.199999999999999</v>
      </c>
      <c r="F21" s="174">
        <f>IF(ISNUMBER(VALUE(SUBSTITUTE(実質収支比率等に係る経年分析!J$49,"▲","-"))),ROUND(VALUE(SUBSTITUTE(実質収支比率等に係る経年分析!J$49,"▲","-")),2),NA())</f>
        <v>11.29</v>
      </c>
    </row>
    <row r="24" spans="1:11" x14ac:dyDescent="0.15">
      <c r="A24" s="144" t="s">
        <v>55</v>
      </c>
    </row>
    <row r="25" spans="1:11" x14ac:dyDescent="0.15">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15">
      <c r="A26" s="175"/>
      <c r="B26" s="175" t="s">
        <v>56</v>
      </c>
      <c r="C26" s="175" t="s">
        <v>57</v>
      </c>
      <c r="D26" s="175" t="s">
        <v>56</v>
      </c>
      <c r="E26" s="175" t="s">
        <v>57</v>
      </c>
      <c r="F26" s="175" t="s">
        <v>56</v>
      </c>
      <c r="G26" s="175" t="s">
        <v>57</v>
      </c>
      <c r="H26" s="175" t="s">
        <v>56</v>
      </c>
      <c r="I26" s="175" t="s">
        <v>57</v>
      </c>
      <c r="J26" s="175" t="s">
        <v>56</v>
      </c>
      <c r="K26" s="175" t="s">
        <v>57</v>
      </c>
    </row>
    <row r="27" spans="1:11" x14ac:dyDescent="0.15">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0.12</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0</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0.01</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#VALUE!</v>
      </c>
      <c r="K27" s="175" t="e">
        <f>IF(ROUND(VALUE(SUBSTITUTE(連結実質赤字比率に係る赤字・黒字の構成分析!J$43,"▲", "-")), 2) &gt;= 0, ABS(ROUND(VALUE(SUBSTITUTE(連結実質赤字比率に係る赤字・黒字の構成分析!J$43,"▲", "-")), 2)), NA())</f>
        <v>#VALUE!</v>
      </c>
    </row>
    <row r="28" spans="1:11" x14ac:dyDescent="0.15">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15">
      <c r="A29" s="175" t="e">
        <f>IF(連結実質赤字比率に係る赤字・黒字の構成分析!C$41="",NA(),連結実質赤字比率に係る赤字・黒字の構成分析!C$41)</f>
        <v>#N/A</v>
      </c>
      <c r="B29" s="175" t="e">
        <f>IF(ROUND(VALUE(SUBSTITUTE(連結実質赤字比率に係る赤字・黒字の構成分析!F$41,"▲", "-")), 2) &lt; 0, ABS(ROUND(VALUE(SUBSTITUTE(連結実質赤字比率に係る赤字・黒字の構成分析!F$41,"▲", "-")), 2)), NA())</f>
        <v>#VALUE!</v>
      </c>
      <c r="C29" s="175" t="e">
        <f>IF(ROUND(VALUE(SUBSTITUTE(連結実質赤字比率に係る赤字・黒字の構成分析!F$41,"▲", "-")), 2) &gt;= 0, ABS(ROUND(VALUE(SUBSTITUTE(連結実質赤字比率に係る赤字・黒字の構成分析!F$41,"▲", "-")), 2)), NA())</f>
        <v>#VALUE!</v>
      </c>
      <c r="D29" s="175" t="e">
        <f>IF(ROUND(VALUE(SUBSTITUTE(連結実質赤字比率に係る赤字・黒字の構成分析!G$41,"▲", "-")), 2) &lt; 0, ABS(ROUND(VALUE(SUBSTITUTE(連結実質赤字比率に係る赤字・黒字の構成分析!G$41,"▲", "-")), 2)), NA())</f>
        <v>#VALUE!</v>
      </c>
      <c r="E29" s="175" t="e">
        <f>IF(ROUND(VALUE(SUBSTITUTE(連結実質赤字比率に係る赤字・黒字の構成分析!G$41,"▲", "-")), 2) &gt;= 0, ABS(ROUND(VALUE(SUBSTITUTE(連結実質赤字比率に係る赤字・黒字の構成分析!G$41,"▲", "-")), 2)), NA())</f>
        <v>#VALUE!</v>
      </c>
      <c r="F29" s="175" t="e">
        <f>IF(ROUND(VALUE(SUBSTITUTE(連結実質赤字比率に係る赤字・黒字の構成分析!H$41,"▲", "-")), 2) &lt; 0, ABS(ROUND(VALUE(SUBSTITUTE(連結実質赤字比率に係る赤字・黒字の構成分析!H$41,"▲", "-")), 2)), NA())</f>
        <v>#VALUE!</v>
      </c>
      <c r="G29" s="175" t="e">
        <f>IF(ROUND(VALUE(SUBSTITUTE(連結実質赤字比率に係る赤字・黒字の構成分析!H$41,"▲", "-")), 2) &gt;= 0, ABS(ROUND(VALUE(SUBSTITUTE(連結実質赤字比率に係る赤字・黒字の構成分析!H$41,"▲", "-")), 2)), NA())</f>
        <v>#VALUE!</v>
      </c>
      <c r="H29" s="175" t="e">
        <f>IF(ROUND(VALUE(SUBSTITUTE(連結実質赤字比率に係る赤字・黒字の構成分析!I$41,"▲", "-")), 2) &lt; 0, ABS(ROUND(VALUE(SUBSTITUTE(連結実質赤字比率に係る赤字・黒字の構成分析!I$41,"▲", "-")), 2)), NA())</f>
        <v>#VALUE!</v>
      </c>
      <c r="I29" s="175" t="e">
        <f>IF(ROUND(VALUE(SUBSTITUTE(連結実質赤字比率に係る赤字・黒字の構成分析!I$41,"▲", "-")), 2) &gt;= 0, ABS(ROUND(VALUE(SUBSTITUTE(連結実質赤字比率に係る赤字・黒字の構成分析!I$41,"▲", "-")), 2)), NA())</f>
        <v>#VALUE!</v>
      </c>
      <c r="J29" s="175" t="e">
        <f>IF(ROUND(VALUE(SUBSTITUTE(連結実質赤字比率に係る赤字・黒字の構成分析!J$41,"▲", "-")), 2) &lt; 0, ABS(ROUND(VALUE(SUBSTITUTE(連結実質赤字比率に係る赤字・黒字の構成分析!J$41,"▲", "-")), 2)), NA())</f>
        <v>#VALUE!</v>
      </c>
      <c r="K29" s="175" t="e">
        <f>IF(ROUND(VALUE(SUBSTITUTE(連結実質赤字比率に係る赤字・黒字の構成分析!J$41,"▲", "-")), 2) &gt;= 0, ABS(ROUND(VALUE(SUBSTITUTE(連結実質赤字比率に係る赤字・黒字の構成分析!J$41,"▲", "-")), 2)), NA())</f>
        <v>#VALUE!</v>
      </c>
    </row>
    <row r="30" spans="1:11" x14ac:dyDescent="0.15">
      <c r="A30" s="175" t="str">
        <f>IF(連結実質赤字比率に係る赤字・黒字の構成分析!C$40="",NA(),連結実質赤字比率に係る赤字・黒字の構成分析!C$40)</f>
        <v>診療所特別会計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0.01</v>
      </c>
    </row>
    <row r="31" spans="1:11" x14ac:dyDescent="0.15">
      <c r="A31" s="175" t="str">
        <f>IF(連結実質赤字比率に係る赤字・黒字の構成分析!C$39="",NA(),連結実質赤字比率に係る赤字・黒字の構成分析!C$39)</f>
        <v>国民健康保険特別会計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0.02</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0.01</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0.02</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0.01</v>
      </c>
    </row>
    <row r="32" spans="1:11" x14ac:dyDescent="0.15">
      <c r="A32" s="175" t="str">
        <f>IF(連結実質赤字比率に係る赤字・黒字の構成分析!C$38="",NA(),連結実質赤字比率に係る赤字・黒字の構成分析!C$38)</f>
        <v>後期高齢者医療特別会計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0.01</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0.01</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0.01</v>
      </c>
    </row>
    <row r="33" spans="1:16" x14ac:dyDescent="0.15">
      <c r="A33" s="175" t="str">
        <f>IF(連結実質赤字比率に係る赤字・黒字の構成分析!C$37="",NA(),連結実質赤字比率に係る赤字・黒字の構成分析!C$37)</f>
        <v>国民健康保険診療所特別会計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0.03</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0.02</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0.02</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0.02</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0.02</v>
      </c>
    </row>
    <row r="34" spans="1:16" x14ac:dyDescent="0.15">
      <c r="A34" s="175" t="str">
        <f>IF(連結実質赤字比率に係る赤字・黒字の構成分析!C$36="",NA(),連結実質赤字比率に係る赤字・黒字の構成分析!C$36)</f>
        <v>介護保険特別会計</v>
      </c>
      <c r="B34" s="175" t="e">
        <f>IF(ROUND(VALUE(SUBSTITUTE(連結実質赤字比率に係る赤字・黒字の構成分析!F$36,"▲", "-")), 2) &lt; 0, ABS(ROUND(VALUE(SUBSTITUTE(連結実質赤字比率に係る赤字・黒字の構成分析!F$36,"▲", "-")), 2)), NA())</f>
        <v>#N/A</v>
      </c>
      <c r="C34" s="175">
        <f>IF(ROUND(VALUE(SUBSTITUTE(連結実質赤字比率に係る赤字・黒字の構成分析!F$36,"▲", "-")), 2) &gt;= 0, ABS(ROUND(VALUE(SUBSTITUTE(連結実質赤字比率に係る赤字・黒字の構成分析!F$36,"▲", "-")), 2)), NA())</f>
        <v>0.32</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0.4</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0.43</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0.44</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0.45</v>
      </c>
    </row>
    <row r="35" spans="1:16" x14ac:dyDescent="0.15">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2.79</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2.62</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4.09</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3.42</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4.07</v>
      </c>
    </row>
    <row r="36" spans="1:16" x14ac:dyDescent="0.15">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6.28</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5.07</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6.17</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7.69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11.25</v>
      </c>
    </row>
    <row r="39" spans="1:16" x14ac:dyDescent="0.15">
      <c r="A39" s="144" t="s">
        <v>58</v>
      </c>
    </row>
    <row r="40" spans="1:16" x14ac:dyDescent="0.15">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15">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15">
      <c r="A42" s="176" t="s">
        <v>61</v>
      </c>
      <c r="B42" s="176"/>
      <c r="C42" s="176"/>
      <c r="D42" s="176">
        <f>'実質公債費比率（分子）の構造'!K$52</f>
        <v>2110</v>
      </c>
      <c r="E42" s="176"/>
      <c r="F42" s="176"/>
      <c r="G42" s="176">
        <f>'実質公債費比率（分子）の構造'!L$52</f>
        <v>2121</v>
      </c>
      <c r="H42" s="176"/>
      <c r="I42" s="176"/>
      <c r="J42" s="176">
        <f>'実質公債費比率（分子）の構造'!M$52</f>
        <v>2110</v>
      </c>
      <c r="K42" s="176"/>
      <c r="L42" s="176"/>
      <c r="M42" s="176">
        <f>'実質公債費比率（分子）の構造'!N$52</f>
        <v>2105</v>
      </c>
      <c r="N42" s="176"/>
      <c r="O42" s="176"/>
      <c r="P42" s="176">
        <f>'実質公債費比率（分子）の構造'!O$52</f>
        <v>2085</v>
      </c>
    </row>
    <row r="43" spans="1:16" x14ac:dyDescent="0.15">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15">
      <c r="A44" s="176" t="s">
        <v>62</v>
      </c>
      <c r="B44" s="176">
        <f>'実質公債費比率（分子）の構造'!K$50</f>
        <v>1</v>
      </c>
      <c r="C44" s="176"/>
      <c r="D44" s="176"/>
      <c r="E44" s="176">
        <f>'実質公債費比率（分子）の構造'!L$50</f>
        <v>1</v>
      </c>
      <c r="F44" s="176"/>
      <c r="G44" s="176"/>
      <c r="H44" s="176" t="str">
        <f>'実質公債費比率（分子）の構造'!M$50</f>
        <v>-</v>
      </c>
      <c r="I44" s="176"/>
      <c r="J44" s="176"/>
      <c r="K44" s="176" t="str">
        <f>'実質公債費比率（分子）の構造'!N$50</f>
        <v>-</v>
      </c>
      <c r="L44" s="176"/>
      <c r="M44" s="176"/>
      <c r="N44" s="176" t="str">
        <f>'実質公債費比率（分子）の構造'!O$50</f>
        <v>-</v>
      </c>
      <c r="O44" s="176"/>
      <c r="P44" s="176"/>
    </row>
    <row r="45" spans="1:16" x14ac:dyDescent="0.15">
      <c r="A45" s="176" t="s">
        <v>63</v>
      </c>
      <c r="B45" s="176">
        <f>'実質公債費比率（分子）の構造'!K$49</f>
        <v>57</v>
      </c>
      <c r="C45" s="176"/>
      <c r="D45" s="176"/>
      <c r="E45" s="176">
        <f>'実質公債費比率（分子）の構造'!L$49</f>
        <v>58</v>
      </c>
      <c r="F45" s="176"/>
      <c r="G45" s="176"/>
      <c r="H45" s="176">
        <f>'実質公債費比率（分子）の構造'!M$49</f>
        <v>39</v>
      </c>
      <c r="I45" s="176"/>
      <c r="J45" s="176"/>
      <c r="K45" s="176">
        <f>'実質公債費比率（分子）の構造'!N$49</f>
        <v>39</v>
      </c>
      <c r="L45" s="176"/>
      <c r="M45" s="176"/>
      <c r="N45" s="176">
        <f>'実質公債費比率（分子）の構造'!O$49</f>
        <v>70</v>
      </c>
      <c r="O45" s="176"/>
      <c r="P45" s="176"/>
    </row>
    <row r="46" spans="1:16" x14ac:dyDescent="0.15">
      <c r="A46" s="176" t="s">
        <v>64</v>
      </c>
      <c r="B46" s="176">
        <f>'実質公債費比率（分子）の構造'!K$48</f>
        <v>337</v>
      </c>
      <c r="C46" s="176"/>
      <c r="D46" s="176"/>
      <c r="E46" s="176">
        <f>'実質公債費比率（分子）の構造'!L$48</f>
        <v>380</v>
      </c>
      <c r="F46" s="176"/>
      <c r="G46" s="176"/>
      <c r="H46" s="176">
        <f>'実質公債費比率（分子）の構造'!M$48</f>
        <v>279</v>
      </c>
      <c r="I46" s="176"/>
      <c r="J46" s="176"/>
      <c r="K46" s="176">
        <f>'実質公債費比率（分子）の構造'!N$48</f>
        <v>384</v>
      </c>
      <c r="L46" s="176"/>
      <c r="M46" s="176"/>
      <c r="N46" s="176">
        <f>'実質公債費比率（分子）の構造'!O$48</f>
        <v>221</v>
      </c>
      <c r="O46" s="176"/>
      <c r="P46" s="176"/>
    </row>
    <row r="47" spans="1:16" x14ac:dyDescent="0.15">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15">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15">
      <c r="A49" s="176" t="s">
        <v>66</v>
      </c>
      <c r="B49" s="176">
        <f>'実質公債費比率（分子）の構造'!K$45</f>
        <v>1898</v>
      </c>
      <c r="C49" s="176"/>
      <c r="D49" s="176"/>
      <c r="E49" s="176">
        <f>'実質公債費比率（分子）の構造'!L$45</f>
        <v>1875</v>
      </c>
      <c r="F49" s="176"/>
      <c r="G49" s="176"/>
      <c r="H49" s="176">
        <f>'実質公債費比率（分子）の構造'!M$45</f>
        <v>1880</v>
      </c>
      <c r="I49" s="176"/>
      <c r="J49" s="176"/>
      <c r="K49" s="176">
        <f>'実質公債費比率（分子）の構造'!N$45</f>
        <v>1893</v>
      </c>
      <c r="L49" s="176"/>
      <c r="M49" s="176"/>
      <c r="N49" s="176">
        <f>'実質公債費比率（分子）の構造'!O$45</f>
        <v>1833</v>
      </c>
      <c r="O49" s="176"/>
      <c r="P49" s="176"/>
    </row>
    <row r="50" spans="1:16" x14ac:dyDescent="0.15">
      <c r="A50" s="176" t="s">
        <v>67</v>
      </c>
      <c r="B50" s="176" t="e">
        <f>NA()</f>
        <v>#N/A</v>
      </c>
      <c r="C50" s="176">
        <f>IF(ISNUMBER('実質公債費比率（分子）の構造'!K$53),'実質公債費比率（分子）の構造'!K$53,NA())</f>
        <v>183</v>
      </c>
      <c r="D50" s="176" t="e">
        <f>NA()</f>
        <v>#N/A</v>
      </c>
      <c r="E50" s="176" t="e">
        <f>NA()</f>
        <v>#N/A</v>
      </c>
      <c r="F50" s="176">
        <f>IF(ISNUMBER('実質公債費比率（分子）の構造'!L$53),'実質公債費比率（分子）の構造'!L$53,NA())</f>
        <v>193</v>
      </c>
      <c r="G50" s="176" t="e">
        <f>NA()</f>
        <v>#N/A</v>
      </c>
      <c r="H50" s="176" t="e">
        <f>NA()</f>
        <v>#N/A</v>
      </c>
      <c r="I50" s="176">
        <f>IF(ISNUMBER('実質公債費比率（分子）の構造'!M$53),'実質公債費比率（分子）の構造'!M$53,NA())</f>
        <v>88</v>
      </c>
      <c r="J50" s="176" t="e">
        <f>NA()</f>
        <v>#N/A</v>
      </c>
      <c r="K50" s="176" t="e">
        <f>NA()</f>
        <v>#N/A</v>
      </c>
      <c r="L50" s="176">
        <f>IF(ISNUMBER('実質公債費比率（分子）の構造'!N$53),'実質公債費比率（分子）の構造'!N$53,NA())</f>
        <v>211</v>
      </c>
      <c r="M50" s="176" t="e">
        <f>NA()</f>
        <v>#N/A</v>
      </c>
      <c r="N50" s="176" t="e">
        <f>NA()</f>
        <v>#N/A</v>
      </c>
      <c r="O50" s="176">
        <f>IF(ISNUMBER('実質公債費比率（分子）の構造'!O$53),'実質公債費比率（分子）の構造'!O$53,NA())</f>
        <v>39</v>
      </c>
      <c r="P50" s="176" t="e">
        <f>NA()</f>
        <v>#N/A</v>
      </c>
    </row>
    <row r="53" spans="1:16" x14ac:dyDescent="0.15">
      <c r="A53" s="144" t="s">
        <v>68</v>
      </c>
    </row>
    <row r="54" spans="1:16" x14ac:dyDescent="0.15">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15">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15">
      <c r="A56" s="175" t="s">
        <v>43</v>
      </c>
      <c r="B56" s="175"/>
      <c r="C56" s="175"/>
      <c r="D56" s="175">
        <f>'将来負担比率（分子）の構造'!I$52</f>
        <v>19168</v>
      </c>
      <c r="E56" s="175"/>
      <c r="F56" s="175"/>
      <c r="G56" s="175">
        <f>'将来負担比率（分子）の構造'!J$52</f>
        <v>19405</v>
      </c>
      <c r="H56" s="175"/>
      <c r="I56" s="175"/>
      <c r="J56" s="175">
        <f>'将来負担比率（分子）の構造'!K$52</f>
        <v>18876</v>
      </c>
      <c r="K56" s="175"/>
      <c r="L56" s="175"/>
      <c r="M56" s="175">
        <f>'将来負担比率（分子）の構造'!L$52</f>
        <v>18593</v>
      </c>
      <c r="N56" s="175"/>
      <c r="O56" s="175"/>
      <c r="P56" s="175">
        <f>'将来負担比率（分子）の構造'!M$52</f>
        <v>18397</v>
      </c>
    </row>
    <row r="57" spans="1:16" x14ac:dyDescent="0.15">
      <c r="A57" s="175" t="s">
        <v>42</v>
      </c>
      <c r="B57" s="175"/>
      <c r="C57" s="175"/>
      <c r="D57" s="175">
        <f>'将来負担比率（分子）の構造'!I$51</f>
        <v>384</v>
      </c>
      <c r="E57" s="175"/>
      <c r="F57" s="175"/>
      <c r="G57" s="175">
        <f>'将来負担比率（分子）の構造'!J$51</f>
        <v>457</v>
      </c>
      <c r="H57" s="175"/>
      <c r="I57" s="175"/>
      <c r="J57" s="175">
        <f>'将来負担比率（分子）の構造'!K$51</f>
        <v>497</v>
      </c>
      <c r="K57" s="175"/>
      <c r="L57" s="175"/>
      <c r="M57" s="175">
        <f>'将来負担比率（分子）の構造'!L$51</f>
        <v>536</v>
      </c>
      <c r="N57" s="175"/>
      <c r="O57" s="175"/>
      <c r="P57" s="175">
        <f>'将来負担比率（分子）の構造'!M$51</f>
        <v>706</v>
      </c>
    </row>
    <row r="58" spans="1:16" x14ac:dyDescent="0.15">
      <c r="A58" s="175" t="s">
        <v>41</v>
      </c>
      <c r="B58" s="175"/>
      <c r="C58" s="175"/>
      <c r="D58" s="175">
        <f>'将来負担比率（分子）の構造'!I$50</f>
        <v>8215</v>
      </c>
      <c r="E58" s="175"/>
      <c r="F58" s="175"/>
      <c r="G58" s="175">
        <f>'将来負担比率（分子）の構造'!J$50</f>
        <v>8693</v>
      </c>
      <c r="H58" s="175"/>
      <c r="I58" s="175"/>
      <c r="J58" s="175">
        <f>'将来負担比率（分子）の構造'!K$50</f>
        <v>9851</v>
      </c>
      <c r="K58" s="175"/>
      <c r="L58" s="175"/>
      <c r="M58" s="175">
        <f>'将来負担比率（分子）の構造'!L$50</f>
        <v>10733</v>
      </c>
      <c r="N58" s="175"/>
      <c r="O58" s="175"/>
      <c r="P58" s="175">
        <f>'将来負担比率（分子）の構造'!M$50</f>
        <v>11269</v>
      </c>
    </row>
    <row r="59" spans="1:16" x14ac:dyDescent="0.15">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15">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15">
      <c r="A61" s="175" t="s">
        <v>36</v>
      </c>
      <c r="B61" s="175">
        <f>'将来負担比率（分子）の構造'!I$46</f>
        <v>284</v>
      </c>
      <c r="C61" s="175"/>
      <c r="D61" s="175"/>
      <c r="E61" s="175">
        <f>'将来負担比率（分子）の構造'!J$46</f>
        <v>290</v>
      </c>
      <c r="F61" s="175"/>
      <c r="G61" s="175"/>
      <c r="H61" s="175">
        <f>'将来負担比率（分子）の構造'!K$46</f>
        <v>295</v>
      </c>
      <c r="I61" s="175"/>
      <c r="J61" s="175"/>
      <c r="K61" s="175">
        <f>'将来負担比率（分子）の構造'!L$46</f>
        <v>256</v>
      </c>
      <c r="L61" s="175"/>
      <c r="M61" s="175"/>
      <c r="N61" s="175">
        <f>'将来負担比率（分子）の構造'!M$46</f>
        <v>297</v>
      </c>
      <c r="O61" s="175"/>
      <c r="P61" s="175"/>
    </row>
    <row r="62" spans="1:16" x14ac:dyDescent="0.15">
      <c r="A62" s="175" t="s">
        <v>35</v>
      </c>
      <c r="B62" s="175">
        <f>'将来負担比率（分子）の構造'!I$45</f>
        <v>1486</v>
      </c>
      <c r="C62" s="175"/>
      <c r="D62" s="175"/>
      <c r="E62" s="175">
        <f>'将来負担比率（分子）の構造'!J$45</f>
        <v>1339</v>
      </c>
      <c r="F62" s="175"/>
      <c r="G62" s="175"/>
      <c r="H62" s="175">
        <f>'将来負担比率（分子）の構造'!K$45</f>
        <v>1548</v>
      </c>
      <c r="I62" s="175"/>
      <c r="J62" s="175"/>
      <c r="K62" s="175">
        <f>'将来負担比率（分子）の構造'!L$45</f>
        <v>1476</v>
      </c>
      <c r="L62" s="175"/>
      <c r="M62" s="175"/>
      <c r="N62" s="175">
        <f>'将来負担比率（分子）の構造'!M$45</f>
        <v>1380</v>
      </c>
      <c r="O62" s="175"/>
      <c r="P62" s="175"/>
    </row>
    <row r="63" spans="1:16" x14ac:dyDescent="0.15">
      <c r="A63" s="175" t="s">
        <v>34</v>
      </c>
      <c r="B63" s="175">
        <f>'将来負担比率（分子）の構造'!I$44</f>
        <v>143</v>
      </c>
      <c r="C63" s="175"/>
      <c r="D63" s="175"/>
      <c r="E63" s="175">
        <f>'将来負担比率（分子）の構造'!J$44</f>
        <v>132</v>
      </c>
      <c r="F63" s="175"/>
      <c r="G63" s="175"/>
      <c r="H63" s="175">
        <f>'将来負担比率（分子）の構造'!K$44</f>
        <v>121</v>
      </c>
      <c r="I63" s="175"/>
      <c r="J63" s="175"/>
      <c r="K63" s="175">
        <f>'将来負担比率（分子）の構造'!L$44</f>
        <v>297</v>
      </c>
      <c r="L63" s="175"/>
      <c r="M63" s="175"/>
      <c r="N63" s="175">
        <f>'将来負担比率（分子）の構造'!M$44</f>
        <v>218</v>
      </c>
      <c r="O63" s="175"/>
      <c r="P63" s="175"/>
    </row>
    <row r="64" spans="1:16" x14ac:dyDescent="0.15">
      <c r="A64" s="175" t="s">
        <v>33</v>
      </c>
      <c r="B64" s="175">
        <f>'将来負担比率（分子）の構造'!I$43</f>
        <v>2529</v>
      </c>
      <c r="C64" s="175"/>
      <c r="D64" s="175"/>
      <c r="E64" s="175">
        <f>'将来負担比率（分子）の構造'!J$43</f>
        <v>2583</v>
      </c>
      <c r="F64" s="175"/>
      <c r="G64" s="175"/>
      <c r="H64" s="175">
        <f>'将来負担比率（分子）の構造'!K$43</f>
        <v>2435</v>
      </c>
      <c r="I64" s="175"/>
      <c r="J64" s="175"/>
      <c r="K64" s="175">
        <f>'将来負担比率（分子）の構造'!L$43</f>
        <v>1881</v>
      </c>
      <c r="L64" s="175"/>
      <c r="M64" s="175"/>
      <c r="N64" s="175">
        <f>'将来負担比率（分子）の構造'!M$43</f>
        <v>1941</v>
      </c>
      <c r="O64" s="175"/>
      <c r="P64" s="175"/>
    </row>
    <row r="65" spans="1:16" x14ac:dyDescent="0.15">
      <c r="A65" s="175" t="s">
        <v>32</v>
      </c>
      <c r="B65" s="175">
        <f>'将来負担比率（分子）の構造'!I$42</f>
        <v>376</v>
      </c>
      <c r="C65" s="175"/>
      <c r="D65" s="175"/>
      <c r="E65" s="175">
        <f>'将来負担比率（分子）の構造'!J$42</f>
        <v>365</v>
      </c>
      <c r="F65" s="175"/>
      <c r="G65" s="175"/>
      <c r="H65" s="175">
        <f>'将来負担比率（分子）の構造'!K$42</f>
        <v>342</v>
      </c>
      <c r="I65" s="175"/>
      <c r="J65" s="175"/>
      <c r="K65" s="175">
        <f>'将来負担比率（分子）の構造'!L$42</f>
        <v>342</v>
      </c>
      <c r="L65" s="175"/>
      <c r="M65" s="175"/>
      <c r="N65" s="175">
        <f>'将来負担比率（分子）の構造'!M$42</f>
        <v>331</v>
      </c>
      <c r="O65" s="175"/>
      <c r="P65" s="175"/>
    </row>
    <row r="66" spans="1:16" x14ac:dyDescent="0.15">
      <c r="A66" s="175" t="s">
        <v>31</v>
      </c>
      <c r="B66" s="175">
        <f>'将来負担比率（分子）の構造'!I$41</f>
        <v>19137</v>
      </c>
      <c r="C66" s="175"/>
      <c r="D66" s="175"/>
      <c r="E66" s="175">
        <f>'将来負担比率（分子）の構造'!J$41</f>
        <v>19457</v>
      </c>
      <c r="F66" s="175"/>
      <c r="G66" s="175"/>
      <c r="H66" s="175">
        <f>'将来負担比率（分子）の構造'!K$41</f>
        <v>18583</v>
      </c>
      <c r="I66" s="175"/>
      <c r="J66" s="175"/>
      <c r="K66" s="175">
        <f>'将来負担比率（分子）の構造'!L$41</f>
        <v>17692</v>
      </c>
      <c r="L66" s="175"/>
      <c r="M66" s="175"/>
      <c r="N66" s="175">
        <f>'将来負担比率（分子）の構造'!M$41</f>
        <v>17445</v>
      </c>
      <c r="O66" s="175"/>
      <c r="P66" s="175"/>
    </row>
    <row r="67" spans="1:16" x14ac:dyDescent="0.15">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15">
      <c r="A70" s="177" t="s">
        <v>72</v>
      </c>
      <c r="B70" s="177"/>
      <c r="C70" s="177"/>
      <c r="D70" s="177"/>
      <c r="E70" s="177"/>
      <c r="F70" s="177"/>
    </row>
    <row r="71" spans="1:16" x14ac:dyDescent="0.15">
      <c r="A71" s="178"/>
      <c r="B71" s="178" t="str">
        <f>基金残高に係る経年分析!F54</f>
        <v>R03</v>
      </c>
      <c r="C71" s="178" t="str">
        <f>基金残高に係る経年分析!G54</f>
        <v>R04</v>
      </c>
      <c r="D71" s="178" t="str">
        <f>基金残高に係る経年分析!H54</f>
        <v>R05</v>
      </c>
    </row>
    <row r="72" spans="1:16" x14ac:dyDescent="0.15">
      <c r="A72" s="178" t="s">
        <v>73</v>
      </c>
      <c r="B72" s="179">
        <f>基金残高に係る経年分析!F55</f>
        <v>1953</v>
      </c>
      <c r="C72" s="179">
        <f>基金残高に係る経年分析!G55</f>
        <v>1953</v>
      </c>
      <c r="D72" s="179">
        <f>基金残高に係る経年分析!H55</f>
        <v>1953</v>
      </c>
    </row>
    <row r="73" spans="1:16" x14ac:dyDescent="0.15">
      <c r="A73" s="178" t="s">
        <v>74</v>
      </c>
      <c r="B73" s="179">
        <f>基金残高に係る経年分析!F56</f>
        <v>5827</v>
      </c>
      <c r="C73" s="179">
        <f>基金残高に係る経年分析!G56</f>
        <v>5888</v>
      </c>
      <c r="D73" s="179">
        <f>基金残高に係る経年分析!H56</f>
        <v>6119</v>
      </c>
    </row>
    <row r="74" spans="1:16" x14ac:dyDescent="0.15">
      <c r="A74" s="178" t="s">
        <v>75</v>
      </c>
      <c r="B74" s="179">
        <f>基金残高に係る経年分析!F57</f>
        <v>3708</v>
      </c>
      <c r="C74" s="179">
        <f>基金残高に係る経年分析!G57</f>
        <v>3841</v>
      </c>
      <c r="D74" s="179">
        <f>基金残高に係る経年分析!H57</f>
        <v>4059</v>
      </c>
    </row>
  </sheetData>
  <sheetProtection algorithmName="SHA-512" hashValue="AgIYCb//9T9ffySeXWA777xLzEonpHDt2F2Sa3VQd2qySY987p/mcn2uw/jJqe85wVCkmHQ7HiEq8vuwpD83Jg==" saltValue="lhOcZy3bfm+aqJ7iVE1p5g==" spinCount="100000" sheet="1" objects="1" scenarios="1"/>
  <phoneticPr fontId="2"/>
  <pageMargins left="0.78700000000000003" right="0.78700000000000003" top="0.98399999999999999" bottom="0.98399999999999999" header="0.51200000000000001" footer="0.51200000000000001"/>
  <pageSetup paperSize="9" orientation="portrait" verticalDpi="0"/>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90" zoomScaleNormal="90" workbookViewId="0"/>
  </sheetViews>
  <sheetFormatPr defaultColWidth="0" defaultRowHeight="11.25" customHeight="1" zeroHeight="1" x14ac:dyDescent="0.15"/>
  <cols>
    <col min="1" max="1" width="1.625" style="214" customWidth="1"/>
    <col min="2" max="2" width="2.375" style="214" customWidth="1"/>
    <col min="3" max="16" width="2.625" style="214" customWidth="1"/>
    <col min="17" max="17" width="2.375" style="214" customWidth="1"/>
    <col min="18" max="95" width="1.625" style="214" customWidth="1"/>
    <col min="96" max="133" width="1.625" style="226" customWidth="1"/>
    <col min="134" max="143" width="1.625" style="214" customWidth="1"/>
    <col min="144" max="16384" width="0" style="214" hidden="1"/>
  </cols>
  <sheetData>
    <row r="1" spans="2:143" ht="22.5" customHeight="1" thickBot="1" x14ac:dyDescent="0.2">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638" t="s">
        <v>202</v>
      </c>
      <c r="DI1" s="639"/>
      <c r="DJ1" s="639"/>
      <c r="DK1" s="639"/>
      <c r="DL1" s="639"/>
      <c r="DM1" s="639"/>
      <c r="DN1" s="640"/>
      <c r="DO1" s="214"/>
      <c r="DP1" s="638" t="s">
        <v>203</v>
      </c>
      <c r="DQ1" s="639"/>
      <c r="DR1" s="639"/>
      <c r="DS1" s="639"/>
      <c r="DT1" s="639"/>
      <c r="DU1" s="639"/>
      <c r="DV1" s="639"/>
      <c r="DW1" s="639"/>
      <c r="DX1" s="639"/>
      <c r="DY1" s="639"/>
      <c r="DZ1" s="639"/>
      <c r="EA1" s="639"/>
      <c r="EB1" s="639"/>
      <c r="EC1" s="640"/>
      <c r="ED1" s="213"/>
      <c r="EE1" s="213"/>
      <c r="EF1" s="213"/>
      <c r="EG1" s="213"/>
      <c r="EH1" s="213"/>
      <c r="EI1" s="213"/>
      <c r="EJ1" s="213"/>
      <c r="EK1" s="213"/>
      <c r="EL1" s="213"/>
      <c r="EM1" s="213"/>
    </row>
    <row r="2" spans="2:143" ht="22.5" customHeight="1" x14ac:dyDescent="0.15">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15">
      <c r="B3" s="641" t="s">
        <v>205</v>
      </c>
      <c r="C3" s="642"/>
      <c r="D3" s="642"/>
      <c r="E3" s="642"/>
      <c r="F3" s="642"/>
      <c r="G3" s="642"/>
      <c r="H3" s="642"/>
      <c r="I3" s="642"/>
      <c r="J3" s="642"/>
      <c r="K3" s="642"/>
      <c r="L3" s="642"/>
      <c r="M3" s="642"/>
      <c r="N3" s="642"/>
      <c r="O3" s="642"/>
      <c r="P3" s="642"/>
      <c r="Q3" s="642"/>
      <c r="R3" s="642"/>
      <c r="S3" s="642"/>
      <c r="T3" s="642"/>
      <c r="U3" s="642"/>
      <c r="V3" s="642"/>
      <c r="W3" s="642"/>
      <c r="X3" s="642"/>
      <c r="Y3" s="642"/>
      <c r="Z3" s="642"/>
      <c r="AA3" s="642"/>
      <c r="AB3" s="642"/>
      <c r="AC3" s="642"/>
      <c r="AD3" s="642"/>
      <c r="AE3" s="642"/>
      <c r="AF3" s="642"/>
      <c r="AG3" s="642"/>
      <c r="AH3" s="642"/>
      <c r="AI3" s="642"/>
      <c r="AJ3" s="642"/>
      <c r="AK3" s="642"/>
      <c r="AL3" s="642"/>
      <c r="AM3" s="642"/>
      <c r="AN3" s="642"/>
      <c r="AO3" s="642"/>
      <c r="AP3" s="641" t="s">
        <v>206</v>
      </c>
      <c r="AQ3" s="642"/>
      <c r="AR3" s="642"/>
      <c r="AS3" s="642"/>
      <c r="AT3" s="642"/>
      <c r="AU3" s="642"/>
      <c r="AV3" s="642"/>
      <c r="AW3" s="642"/>
      <c r="AX3" s="642"/>
      <c r="AY3" s="642"/>
      <c r="AZ3" s="642"/>
      <c r="BA3" s="642"/>
      <c r="BB3" s="642"/>
      <c r="BC3" s="642"/>
      <c r="BD3" s="642"/>
      <c r="BE3" s="642"/>
      <c r="BF3" s="642"/>
      <c r="BG3" s="642"/>
      <c r="BH3" s="642"/>
      <c r="BI3" s="642"/>
      <c r="BJ3" s="642"/>
      <c r="BK3" s="642"/>
      <c r="BL3" s="642"/>
      <c r="BM3" s="642"/>
      <c r="BN3" s="642"/>
      <c r="BO3" s="642"/>
      <c r="BP3" s="642"/>
      <c r="BQ3" s="642"/>
      <c r="BR3" s="642"/>
      <c r="BS3" s="642"/>
      <c r="BT3" s="642"/>
      <c r="BU3" s="642"/>
      <c r="BV3" s="642"/>
      <c r="BW3" s="642"/>
      <c r="BX3" s="642"/>
      <c r="BY3" s="642"/>
      <c r="BZ3" s="642"/>
      <c r="CA3" s="642"/>
      <c r="CB3" s="643"/>
      <c r="CD3" s="641" t="s">
        <v>207</v>
      </c>
      <c r="CE3" s="642"/>
      <c r="CF3" s="642"/>
      <c r="CG3" s="642"/>
      <c r="CH3" s="642"/>
      <c r="CI3" s="642"/>
      <c r="CJ3" s="642"/>
      <c r="CK3" s="642"/>
      <c r="CL3" s="642"/>
      <c r="CM3" s="642"/>
      <c r="CN3" s="642"/>
      <c r="CO3" s="642"/>
      <c r="CP3" s="642"/>
      <c r="CQ3" s="642"/>
      <c r="CR3" s="642"/>
      <c r="CS3" s="642"/>
      <c r="CT3" s="642"/>
      <c r="CU3" s="642"/>
      <c r="CV3" s="642"/>
      <c r="CW3" s="642"/>
      <c r="CX3" s="642"/>
      <c r="CY3" s="642"/>
      <c r="CZ3" s="642"/>
      <c r="DA3" s="642"/>
      <c r="DB3" s="642"/>
      <c r="DC3" s="642"/>
      <c r="DD3" s="642"/>
      <c r="DE3" s="642"/>
      <c r="DF3" s="642"/>
      <c r="DG3" s="642"/>
      <c r="DH3" s="642"/>
      <c r="DI3" s="642"/>
      <c r="DJ3" s="642"/>
      <c r="DK3" s="642"/>
      <c r="DL3" s="642"/>
      <c r="DM3" s="642"/>
      <c r="DN3" s="642"/>
      <c r="DO3" s="642"/>
      <c r="DP3" s="642"/>
      <c r="DQ3" s="642"/>
      <c r="DR3" s="642"/>
      <c r="DS3" s="642"/>
      <c r="DT3" s="642"/>
      <c r="DU3" s="642"/>
      <c r="DV3" s="642"/>
      <c r="DW3" s="642"/>
      <c r="DX3" s="642"/>
      <c r="DY3" s="642"/>
      <c r="DZ3" s="642"/>
      <c r="EA3" s="642"/>
      <c r="EB3" s="642"/>
      <c r="EC3" s="643"/>
    </row>
    <row r="4" spans="2:143" ht="11.25" customHeight="1" x14ac:dyDescent="0.15">
      <c r="B4" s="641" t="s">
        <v>1</v>
      </c>
      <c r="C4" s="642"/>
      <c r="D4" s="642"/>
      <c r="E4" s="642"/>
      <c r="F4" s="642"/>
      <c r="G4" s="642"/>
      <c r="H4" s="642"/>
      <c r="I4" s="642"/>
      <c r="J4" s="642"/>
      <c r="K4" s="642"/>
      <c r="L4" s="642"/>
      <c r="M4" s="642"/>
      <c r="N4" s="642"/>
      <c r="O4" s="642"/>
      <c r="P4" s="642"/>
      <c r="Q4" s="643"/>
      <c r="R4" s="641" t="s">
        <v>208</v>
      </c>
      <c r="S4" s="642"/>
      <c r="T4" s="642"/>
      <c r="U4" s="642"/>
      <c r="V4" s="642"/>
      <c r="W4" s="642"/>
      <c r="X4" s="642"/>
      <c r="Y4" s="643"/>
      <c r="Z4" s="641" t="s">
        <v>209</v>
      </c>
      <c r="AA4" s="642"/>
      <c r="AB4" s="642"/>
      <c r="AC4" s="643"/>
      <c r="AD4" s="641" t="s">
        <v>210</v>
      </c>
      <c r="AE4" s="642"/>
      <c r="AF4" s="642"/>
      <c r="AG4" s="642"/>
      <c r="AH4" s="642"/>
      <c r="AI4" s="642"/>
      <c r="AJ4" s="642"/>
      <c r="AK4" s="643"/>
      <c r="AL4" s="641" t="s">
        <v>209</v>
      </c>
      <c r="AM4" s="642"/>
      <c r="AN4" s="642"/>
      <c r="AO4" s="643"/>
      <c r="AP4" s="644" t="s">
        <v>211</v>
      </c>
      <c r="AQ4" s="644"/>
      <c r="AR4" s="644"/>
      <c r="AS4" s="644"/>
      <c r="AT4" s="644"/>
      <c r="AU4" s="644"/>
      <c r="AV4" s="644"/>
      <c r="AW4" s="644"/>
      <c r="AX4" s="644"/>
      <c r="AY4" s="644"/>
      <c r="AZ4" s="644"/>
      <c r="BA4" s="644"/>
      <c r="BB4" s="644"/>
      <c r="BC4" s="644"/>
      <c r="BD4" s="644"/>
      <c r="BE4" s="644"/>
      <c r="BF4" s="644"/>
      <c r="BG4" s="644" t="s">
        <v>212</v>
      </c>
      <c r="BH4" s="644"/>
      <c r="BI4" s="644"/>
      <c r="BJ4" s="644"/>
      <c r="BK4" s="644"/>
      <c r="BL4" s="644"/>
      <c r="BM4" s="644"/>
      <c r="BN4" s="644"/>
      <c r="BO4" s="644" t="s">
        <v>209</v>
      </c>
      <c r="BP4" s="644"/>
      <c r="BQ4" s="644"/>
      <c r="BR4" s="644"/>
      <c r="BS4" s="644" t="s">
        <v>213</v>
      </c>
      <c r="BT4" s="644"/>
      <c r="BU4" s="644"/>
      <c r="BV4" s="644"/>
      <c r="BW4" s="644"/>
      <c r="BX4" s="644"/>
      <c r="BY4" s="644"/>
      <c r="BZ4" s="644"/>
      <c r="CA4" s="644"/>
      <c r="CB4" s="644"/>
      <c r="CD4" s="641" t="s">
        <v>214</v>
      </c>
      <c r="CE4" s="642"/>
      <c r="CF4" s="642"/>
      <c r="CG4" s="642"/>
      <c r="CH4" s="642"/>
      <c r="CI4" s="642"/>
      <c r="CJ4" s="642"/>
      <c r="CK4" s="642"/>
      <c r="CL4" s="642"/>
      <c r="CM4" s="642"/>
      <c r="CN4" s="642"/>
      <c r="CO4" s="642"/>
      <c r="CP4" s="642"/>
      <c r="CQ4" s="642"/>
      <c r="CR4" s="642"/>
      <c r="CS4" s="642"/>
      <c r="CT4" s="642"/>
      <c r="CU4" s="642"/>
      <c r="CV4" s="642"/>
      <c r="CW4" s="642"/>
      <c r="CX4" s="642"/>
      <c r="CY4" s="642"/>
      <c r="CZ4" s="642"/>
      <c r="DA4" s="642"/>
      <c r="DB4" s="642"/>
      <c r="DC4" s="642"/>
      <c r="DD4" s="642"/>
      <c r="DE4" s="642"/>
      <c r="DF4" s="642"/>
      <c r="DG4" s="642"/>
      <c r="DH4" s="642"/>
      <c r="DI4" s="642"/>
      <c r="DJ4" s="642"/>
      <c r="DK4" s="642"/>
      <c r="DL4" s="642"/>
      <c r="DM4" s="642"/>
      <c r="DN4" s="642"/>
      <c r="DO4" s="642"/>
      <c r="DP4" s="642"/>
      <c r="DQ4" s="642"/>
      <c r="DR4" s="642"/>
      <c r="DS4" s="642"/>
      <c r="DT4" s="642"/>
      <c r="DU4" s="642"/>
      <c r="DV4" s="642"/>
      <c r="DW4" s="642"/>
      <c r="DX4" s="642"/>
      <c r="DY4" s="642"/>
      <c r="DZ4" s="642"/>
      <c r="EA4" s="642"/>
      <c r="EB4" s="642"/>
      <c r="EC4" s="643"/>
    </row>
    <row r="5" spans="2:143" ht="11.25" customHeight="1" x14ac:dyDescent="0.15">
      <c r="B5" s="645" t="s">
        <v>215</v>
      </c>
      <c r="C5" s="646"/>
      <c r="D5" s="646"/>
      <c r="E5" s="646"/>
      <c r="F5" s="646"/>
      <c r="G5" s="646"/>
      <c r="H5" s="646"/>
      <c r="I5" s="646"/>
      <c r="J5" s="646"/>
      <c r="K5" s="646"/>
      <c r="L5" s="646"/>
      <c r="M5" s="646"/>
      <c r="N5" s="646"/>
      <c r="O5" s="646"/>
      <c r="P5" s="646"/>
      <c r="Q5" s="647"/>
      <c r="R5" s="648">
        <v>2080580</v>
      </c>
      <c r="S5" s="649"/>
      <c r="T5" s="649"/>
      <c r="U5" s="649"/>
      <c r="V5" s="649"/>
      <c r="W5" s="649"/>
      <c r="X5" s="649"/>
      <c r="Y5" s="650"/>
      <c r="Z5" s="651">
        <v>10.9</v>
      </c>
      <c r="AA5" s="651"/>
      <c r="AB5" s="651"/>
      <c r="AC5" s="651"/>
      <c r="AD5" s="652">
        <v>2080580</v>
      </c>
      <c r="AE5" s="652"/>
      <c r="AF5" s="652"/>
      <c r="AG5" s="652"/>
      <c r="AH5" s="652"/>
      <c r="AI5" s="652"/>
      <c r="AJ5" s="652"/>
      <c r="AK5" s="652"/>
      <c r="AL5" s="653">
        <v>20.8</v>
      </c>
      <c r="AM5" s="654"/>
      <c r="AN5" s="654"/>
      <c r="AO5" s="655"/>
      <c r="AP5" s="645" t="s">
        <v>216</v>
      </c>
      <c r="AQ5" s="646"/>
      <c r="AR5" s="646"/>
      <c r="AS5" s="646"/>
      <c r="AT5" s="646"/>
      <c r="AU5" s="646"/>
      <c r="AV5" s="646"/>
      <c r="AW5" s="646"/>
      <c r="AX5" s="646"/>
      <c r="AY5" s="646"/>
      <c r="AZ5" s="646"/>
      <c r="BA5" s="646"/>
      <c r="BB5" s="646"/>
      <c r="BC5" s="646"/>
      <c r="BD5" s="646"/>
      <c r="BE5" s="646"/>
      <c r="BF5" s="647"/>
      <c r="BG5" s="659">
        <v>2078102</v>
      </c>
      <c r="BH5" s="660"/>
      <c r="BI5" s="660"/>
      <c r="BJ5" s="660"/>
      <c r="BK5" s="660"/>
      <c r="BL5" s="660"/>
      <c r="BM5" s="660"/>
      <c r="BN5" s="661"/>
      <c r="BO5" s="662">
        <v>99.9</v>
      </c>
      <c r="BP5" s="662"/>
      <c r="BQ5" s="662"/>
      <c r="BR5" s="662"/>
      <c r="BS5" s="663" t="s">
        <v>122</v>
      </c>
      <c r="BT5" s="663"/>
      <c r="BU5" s="663"/>
      <c r="BV5" s="663"/>
      <c r="BW5" s="663"/>
      <c r="BX5" s="663"/>
      <c r="BY5" s="663"/>
      <c r="BZ5" s="663"/>
      <c r="CA5" s="663"/>
      <c r="CB5" s="667"/>
      <c r="CD5" s="641" t="s">
        <v>211</v>
      </c>
      <c r="CE5" s="642"/>
      <c r="CF5" s="642"/>
      <c r="CG5" s="642"/>
      <c r="CH5" s="642"/>
      <c r="CI5" s="642"/>
      <c r="CJ5" s="642"/>
      <c r="CK5" s="642"/>
      <c r="CL5" s="642"/>
      <c r="CM5" s="642"/>
      <c r="CN5" s="642"/>
      <c r="CO5" s="642"/>
      <c r="CP5" s="642"/>
      <c r="CQ5" s="643"/>
      <c r="CR5" s="641" t="s">
        <v>217</v>
      </c>
      <c r="CS5" s="642"/>
      <c r="CT5" s="642"/>
      <c r="CU5" s="642"/>
      <c r="CV5" s="642"/>
      <c r="CW5" s="642"/>
      <c r="CX5" s="642"/>
      <c r="CY5" s="643"/>
      <c r="CZ5" s="641" t="s">
        <v>209</v>
      </c>
      <c r="DA5" s="642"/>
      <c r="DB5" s="642"/>
      <c r="DC5" s="643"/>
      <c r="DD5" s="641" t="s">
        <v>218</v>
      </c>
      <c r="DE5" s="642"/>
      <c r="DF5" s="642"/>
      <c r="DG5" s="642"/>
      <c r="DH5" s="642"/>
      <c r="DI5" s="642"/>
      <c r="DJ5" s="642"/>
      <c r="DK5" s="642"/>
      <c r="DL5" s="642"/>
      <c r="DM5" s="642"/>
      <c r="DN5" s="642"/>
      <c r="DO5" s="642"/>
      <c r="DP5" s="643"/>
      <c r="DQ5" s="641" t="s">
        <v>219</v>
      </c>
      <c r="DR5" s="642"/>
      <c r="DS5" s="642"/>
      <c r="DT5" s="642"/>
      <c r="DU5" s="642"/>
      <c r="DV5" s="642"/>
      <c r="DW5" s="642"/>
      <c r="DX5" s="642"/>
      <c r="DY5" s="642"/>
      <c r="DZ5" s="642"/>
      <c r="EA5" s="642"/>
      <c r="EB5" s="642"/>
      <c r="EC5" s="643"/>
    </row>
    <row r="6" spans="2:143" ht="11.25" customHeight="1" x14ac:dyDescent="0.15">
      <c r="B6" s="656" t="s">
        <v>220</v>
      </c>
      <c r="C6" s="657"/>
      <c r="D6" s="657"/>
      <c r="E6" s="657"/>
      <c r="F6" s="657"/>
      <c r="G6" s="657"/>
      <c r="H6" s="657"/>
      <c r="I6" s="657"/>
      <c r="J6" s="657"/>
      <c r="K6" s="657"/>
      <c r="L6" s="657"/>
      <c r="M6" s="657"/>
      <c r="N6" s="657"/>
      <c r="O6" s="657"/>
      <c r="P6" s="657"/>
      <c r="Q6" s="658"/>
      <c r="R6" s="659">
        <v>112070</v>
      </c>
      <c r="S6" s="660"/>
      <c r="T6" s="660"/>
      <c r="U6" s="660"/>
      <c r="V6" s="660"/>
      <c r="W6" s="660"/>
      <c r="X6" s="660"/>
      <c r="Y6" s="661"/>
      <c r="Z6" s="662">
        <v>0.6</v>
      </c>
      <c r="AA6" s="662"/>
      <c r="AB6" s="662"/>
      <c r="AC6" s="662"/>
      <c r="AD6" s="663">
        <v>112070</v>
      </c>
      <c r="AE6" s="663"/>
      <c r="AF6" s="663"/>
      <c r="AG6" s="663"/>
      <c r="AH6" s="663"/>
      <c r="AI6" s="663"/>
      <c r="AJ6" s="663"/>
      <c r="AK6" s="663"/>
      <c r="AL6" s="664">
        <v>1.1000000000000001</v>
      </c>
      <c r="AM6" s="665"/>
      <c r="AN6" s="665"/>
      <c r="AO6" s="666"/>
      <c r="AP6" s="656" t="s">
        <v>221</v>
      </c>
      <c r="AQ6" s="657"/>
      <c r="AR6" s="657"/>
      <c r="AS6" s="657"/>
      <c r="AT6" s="657"/>
      <c r="AU6" s="657"/>
      <c r="AV6" s="657"/>
      <c r="AW6" s="657"/>
      <c r="AX6" s="657"/>
      <c r="AY6" s="657"/>
      <c r="AZ6" s="657"/>
      <c r="BA6" s="657"/>
      <c r="BB6" s="657"/>
      <c r="BC6" s="657"/>
      <c r="BD6" s="657"/>
      <c r="BE6" s="657"/>
      <c r="BF6" s="658"/>
      <c r="BG6" s="659">
        <v>2078102</v>
      </c>
      <c r="BH6" s="660"/>
      <c r="BI6" s="660"/>
      <c r="BJ6" s="660"/>
      <c r="BK6" s="660"/>
      <c r="BL6" s="660"/>
      <c r="BM6" s="660"/>
      <c r="BN6" s="661"/>
      <c r="BO6" s="662">
        <v>99.9</v>
      </c>
      <c r="BP6" s="662"/>
      <c r="BQ6" s="662"/>
      <c r="BR6" s="662"/>
      <c r="BS6" s="663" t="s">
        <v>122</v>
      </c>
      <c r="BT6" s="663"/>
      <c r="BU6" s="663"/>
      <c r="BV6" s="663"/>
      <c r="BW6" s="663"/>
      <c r="BX6" s="663"/>
      <c r="BY6" s="663"/>
      <c r="BZ6" s="663"/>
      <c r="CA6" s="663"/>
      <c r="CB6" s="667"/>
      <c r="CD6" s="645" t="s">
        <v>222</v>
      </c>
      <c r="CE6" s="646"/>
      <c r="CF6" s="646"/>
      <c r="CG6" s="646"/>
      <c r="CH6" s="646"/>
      <c r="CI6" s="646"/>
      <c r="CJ6" s="646"/>
      <c r="CK6" s="646"/>
      <c r="CL6" s="646"/>
      <c r="CM6" s="646"/>
      <c r="CN6" s="646"/>
      <c r="CO6" s="646"/>
      <c r="CP6" s="646"/>
      <c r="CQ6" s="647"/>
      <c r="CR6" s="659">
        <v>118882</v>
      </c>
      <c r="CS6" s="660"/>
      <c r="CT6" s="660"/>
      <c r="CU6" s="660"/>
      <c r="CV6" s="660"/>
      <c r="CW6" s="660"/>
      <c r="CX6" s="660"/>
      <c r="CY6" s="661"/>
      <c r="CZ6" s="653">
        <v>0.6</v>
      </c>
      <c r="DA6" s="654"/>
      <c r="DB6" s="654"/>
      <c r="DC6" s="670"/>
      <c r="DD6" s="668" t="s">
        <v>122</v>
      </c>
      <c r="DE6" s="660"/>
      <c r="DF6" s="660"/>
      <c r="DG6" s="660"/>
      <c r="DH6" s="660"/>
      <c r="DI6" s="660"/>
      <c r="DJ6" s="660"/>
      <c r="DK6" s="660"/>
      <c r="DL6" s="660"/>
      <c r="DM6" s="660"/>
      <c r="DN6" s="660"/>
      <c r="DO6" s="660"/>
      <c r="DP6" s="661"/>
      <c r="DQ6" s="668">
        <v>118882</v>
      </c>
      <c r="DR6" s="660"/>
      <c r="DS6" s="660"/>
      <c r="DT6" s="660"/>
      <c r="DU6" s="660"/>
      <c r="DV6" s="660"/>
      <c r="DW6" s="660"/>
      <c r="DX6" s="660"/>
      <c r="DY6" s="660"/>
      <c r="DZ6" s="660"/>
      <c r="EA6" s="660"/>
      <c r="EB6" s="660"/>
      <c r="EC6" s="669"/>
    </row>
    <row r="7" spans="2:143" ht="11.25" customHeight="1" x14ac:dyDescent="0.15">
      <c r="B7" s="656" t="s">
        <v>223</v>
      </c>
      <c r="C7" s="657"/>
      <c r="D7" s="657"/>
      <c r="E7" s="657"/>
      <c r="F7" s="657"/>
      <c r="G7" s="657"/>
      <c r="H7" s="657"/>
      <c r="I7" s="657"/>
      <c r="J7" s="657"/>
      <c r="K7" s="657"/>
      <c r="L7" s="657"/>
      <c r="M7" s="657"/>
      <c r="N7" s="657"/>
      <c r="O7" s="657"/>
      <c r="P7" s="657"/>
      <c r="Q7" s="658"/>
      <c r="R7" s="659">
        <v>536</v>
      </c>
      <c r="S7" s="660"/>
      <c r="T7" s="660"/>
      <c r="U7" s="660"/>
      <c r="V7" s="660"/>
      <c r="W7" s="660"/>
      <c r="X7" s="660"/>
      <c r="Y7" s="661"/>
      <c r="Z7" s="662">
        <v>0</v>
      </c>
      <c r="AA7" s="662"/>
      <c r="AB7" s="662"/>
      <c r="AC7" s="662"/>
      <c r="AD7" s="663">
        <v>536</v>
      </c>
      <c r="AE7" s="663"/>
      <c r="AF7" s="663"/>
      <c r="AG7" s="663"/>
      <c r="AH7" s="663"/>
      <c r="AI7" s="663"/>
      <c r="AJ7" s="663"/>
      <c r="AK7" s="663"/>
      <c r="AL7" s="664">
        <v>0</v>
      </c>
      <c r="AM7" s="665"/>
      <c r="AN7" s="665"/>
      <c r="AO7" s="666"/>
      <c r="AP7" s="656" t="s">
        <v>224</v>
      </c>
      <c r="AQ7" s="657"/>
      <c r="AR7" s="657"/>
      <c r="AS7" s="657"/>
      <c r="AT7" s="657"/>
      <c r="AU7" s="657"/>
      <c r="AV7" s="657"/>
      <c r="AW7" s="657"/>
      <c r="AX7" s="657"/>
      <c r="AY7" s="657"/>
      <c r="AZ7" s="657"/>
      <c r="BA7" s="657"/>
      <c r="BB7" s="657"/>
      <c r="BC7" s="657"/>
      <c r="BD7" s="657"/>
      <c r="BE7" s="657"/>
      <c r="BF7" s="658"/>
      <c r="BG7" s="659">
        <v>779323</v>
      </c>
      <c r="BH7" s="660"/>
      <c r="BI7" s="660"/>
      <c r="BJ7" s="660"/>
      <c r="BK7" s="660"/>
      <c r="BL7" s="660"/>
      <c r="BM7" s="660"/>
      <c r="BN7" s="661"/>
      <c r="BO7" s="662">
        <v>37.5</v>
      </c>
      <c r="BP7" s="662"/>
      <c r="BQ7" s="662"/>
      <c r="BR7" s="662"/>
      <c r="BS7" s="663" t="s">
        <v>122</v>
      </c>
      <c r="BT7" s="663"/>
      <c r="BU7" s="663"/>
      <c r="BV7" s="663"/>
      <c r="BW7" s="663"/>
      <c r="BX7" s="663"/>
      <c r="BY7" s="663"/>
      <c r="BZ7" s="663"/>
      <c r="CA7" s="663"/>
      <c r="CB7" s="667"/>
      <c r="CD7" s="656" t="s">
        <v>225</v>
      </c>
      <c r="CE7" s="657"/>
      <c r="CF7" s="657"/>
      <c r="CG7" s="657"/>
      <c r="CH7" s="657"/>
      <c r="CI7" s="657"/>
      <c r="CJ7" s="657"/>
      <c r="CK7" s="657"/>
      <c r="CL7" s="657"/>
      <c r="CM7" s="657"/>
      <c r="CN7" s="657"/>
      <c r="CO7" s="657"/>
      <c r="CP7" s="657"/>
      <c r="CQ7" s="658"/>
      <c r="CR7" s="659">
        <v>3112417</v>
      </c>
      <c r="CS7" s="660"/>
      <c r="CT7" s="660"/>
      <c r="CU7" s="660"/>
      <c r="CV7" s="660"/>
      <c r="CW7" s="660"/>
      <c r="CX7" s="660"/>
      <c r="CY7" s="661"/>
      <c r="CZ7" s="662">
        <v>17</v>
      </c>
      <c r="DA7" s="662"/>
      <c r="DB7" s="662"/>
      <c r="DC7" s="662"/>
      <c r="DD7" s="668">
        <v>220647</v>
      </c>
      <c r="DE7" s="660"/>
      <c r="DF7" s="660"/>
      <c r="DG7" s="660"/>
      <c r="DH7" s="660"/>
      <c r="DI7" s="660"/>
      <c r="DJ7" s="660"/>
      <c r="DK7" s="660"/>
      <c r="DL7" s="660"/>
      <c r="DM7" s="660"/>
      <c r="DN7" s="660"/>
      <c r="DO7" s="660"/>
      <c r="DP7" s="661"/>
      <c r="DQ7" s="668">
        <v>2210877</v>
      </c>
      <c r="DR7" s="660"/>
      <c r="DS7" s="660"/>
      <c r="DT7" s="660"/>
      <c r="DU7" s="660"/>
      <c r="DV7" s="660"/>
      <c r="DW7" s="660"/>
      <c r="DX7" s="660"/>
      <c r="DY7" s="660"/>
      <c r="DZ7" s="660"/>
      <c r="EA7" s="660"/>
      <c r="EB7" s="660"/>
      <c r="EC7" s="669"/>
    </row>
    <row r="8" spans="2:143" ht="11.25" customHeight="1" x14ac:dyDescent="0.15">
      <c r="B8" s="656" t="s">
        <v>226</v>
      </c>
      <c r="C8" s="657"/>
      <c r="D8" s="657"/>
      <c r="E8" s="657"/>
      <c r="F8" s="657"/>
      <c r="G8" s="657"/>
      <c r="H8" s="657"/>
      <c r="I8" s="657"/>
      <c r="J8" s="657"/>
      <c r="K8" s="657"/>
      <c r="L8" s="657"/>
      <c r="M8" s="657"/>
      <c r="N8" s="657"/>
      <c r="O8" s="657"/>
      <c r="P8" s="657"/>
      <c r="Q8" s="658"/>
      <c r="R8" s="659">
        <v>6733</v>
      </c>
      <c r="S8" s="660"/>
      <c r="T8" s="660"/>
      <c r="U8" s="660"/>
      <c r="V8" s="660"/>
      <c r="W8" s="660"/>
      <c r="X8" s="660"/>
      <c r="Y8" s="661"/>
      <c r="Z8" s="662">
        <v>0</v>
      </c>
      <c r="AA8" s="662"/>
      <c r="AB8" s="662"/>
      <c r="AC8" s="662"/>
      <c r="AD8" s="663">
        <v>6733</v>
      </c>
      <c r="AE8" s="663"/>
      <c r="AF8" s="663"/>
      <c r="AG8" s="663"/>
      <c r="AH8" s="663"/>
      <c r="AI8" s="663"/>
      <c r="AJ8" s="663"/>
      <c r="AK8" s="663"/>
      <c r="AL8" s="664">
        <v>0.1</v>
      </c>
      <c r="AM8" s="665"/>
      <c r="AN8" s="665"/>
      <c r="AO8" s="666"/>
      <c r="AP8" s="656" t="s">
        <v>227</v>
      </c>
      <c r="AQ8" s="657"/>
      <c r="AR8" s="657"/>
      <c r="AS8" s="657"/>
      <c r="AT8" s="657"/>
      <c r="AU8" s="657"/>
      <c r="AV8" s="657"/>
      <c r="AW8" s="657"/>
      <c r="AX8" s="657"/>
      <c r="AY8" s="657"/>
      <c r="AZ8" s="657"/>
      <c r="BA8" s="657"/>
      <c r="BB8" s="657"/>
      <c r="BC8" s="657"/>
      <c r="BD8" s="657"/>
      <c r="BE8" s="657"/>
      <c r="BF8" s="658"/>
      <c r="BG8" s="659">
        <v>27869</v>
      </c>
      <c r="BH8" s="660"/>
      <c r="BI8" s="660"/>
      <c r="BJ8" s="660"/>
      <c r="BK8" s="660"/>
      <c r="BL8" s="660"/>
      <c r="BM8" s="660"/>
      <c r="BN8" s="661"/>
      <c r="BO8" s="662">
        <v>1.3</v>
      </c>
      <c r="BP8" s="662"/>
      <c r="BQ8" s="662"/>
      <c r="BR8" s="662"/>
      <c r="BS8" s="663" t="s">
        <v>122</v>
      </c>
      <c r="BT8" s="663"/>
      <c r="BU8" s="663"/>
      <c r="BV8" s="663"/>
      <c r="BW8" s="663"/>
      <c r="BX8" s="663"/>
      <c r="BY8" s="663"/>
      <c r="BZ8" s="663"/>
      <c r="CA8" s="663"/>
      <c r="CB8" s="667"/>
      <c r="CD8" s="656" t="s">
        <v>228</v>
      </c>
      <c r="CE8" s="657"/>
      <c r="CF8" s="657"/>
      <c r="CG8" s="657"/>
      <c r="CH8" s="657"/>
      <c r="CI8" s="657"/>
      <c r="CJ8" s="657"/>
      <c r="CK8" s="657"/>
      <c r="CL8" s="657"/>
      <c r="CM8" s="657"/>
      <c r="CN8" s="657"/>
      <c r="CO8" s="657"/>
      <c r="CP8" s="657"/>
      <c r="CQ8" s="658"/>
      <c r="CR8" s="659">
        <v>3688587</v>
      </c>
      <c r="CS8" s="660"/>
      <c r="CT8" s="660"/>
      <c r="CU8" s="660"/>
      <c r="CV8" s="660"/>
      <c r="CW8" s="660"/>
      <c r="CX8" s="660"/>
      <c r="CY8" s="661"/>
      <c r="CZ8" s="662">
        <v>20.100000000000001</v>
      </c>
      <c r="DA8" s="662"/>
      <c r="DB8" s="662"/>
      <c r="DC8" s="662"/>
      <c r="DD8" s="668">
        <v>28258</v>
      </c>
      <c r="DE8" s="660"/>
      <c r="DF8" s="660"/>
      <c r="DG8" s="660"/>
      <c r="DH8" s="660"/>
      <c r="DI8" s="660"/>
      <c r="DJ8" s="660"/>
      <c r="DK8" s="660"/>
      <c r="DL8" s="660"/>
      <c r="DM8" s="660"/>
      <c r="DN8" s="660"/>
      <c r="DO8" s="660"/>
      <c r="DP8" s="661"/>
      <c r="DQ8" s="668">
        <v>2284290</v>
      </c>
      <c r="DR8" s="660"/>
      <c r="DS8" s="660"/>
      <c r="DT8" s="660"/>
      <c r="DU8" s="660"/>
      <c r="DV8" s="660"/>
      <c r="DW8" s="660"/>
      <c r="DX8" s="660"/>
      <c r="DY8" s="660"/>
      <c r="DZ8" s="660"/>
      <c r="EA8" s="660"/>
      <c r="EB8" s="660"/>
      <c r="EC8" s="669"/>
    </row>
    <row r="9" spans="2:143" ht="11.25" customHeight="1" x14ac:dyDescent="0.15">
      <c r="B9" s="656" t="s">
        <v>229</v>
      </c>
      <c r="C9" s="657"/>
      <c r="D9" s="657"/>
      <c r="E9" s="657"/>
      <c r="F9" s="657"/>
      <c r="G9" s="657"/>
      <c r="H9" s="657"/>
      <c r="I9" s="657"/>
      <c r="J9" s="657"/>
      <c r="K9" s="657"/>
      <c r="L9" s="657"/>
      <c r="M9" s="657"/>
      <c r="N9" s="657"/>
      <c r="O9" s="657"/>
      <c r="P9" s="657"/>
      <c r="Q9" s="658"/>
      <c r="R9" s="659">
        <v>8417</v>
      </c>
      <c r="S9" s="660"/>
      <c r="T9" s="660"/>
      <c r="U9" s="660"/>
      <c r="V9" s="660"/>
      <c r="W9" s="660"/>
      <c r="X9" s="660"/>
      <c r="Y9" s="661"/>
      <c r="Z9" s="662">
        <v>0</v>
      </c>
      <c r="AA9" s="662"/>
      <c r="AB9" s="662"/>
      <c r="AC9" s="662"/>
      <c r="AD9" s="663">
        <v>8417</v>
      </c>
      <c r="AE9" s="663"/>
      <c r="AF9" s="663"/>
      <c r="AG9" s="663"/>
      <c r="AH9" s="663"/>
      <c r="AI9" s="663"/>
      <c r="AJ9" s="663"/>
      <c r="AK9" s="663"/>
      <c r="AL9" s="664">
        <v>0.1</v>
      </c>
      <c r="AM9" s="665"/>
      <c r="AN9" s="665"/>
      <c r="AO9" s="666"/>
      <c r="AP9" s="656" t="s">
        <v>230</v>
      </c>
      <c r="AQ9" s="657"/>
      <c r="AR9" s="657"/>
      <c r="AS9" s="657"/>
      <c r="AT9" s="657"/>
      <c r="AU9" s="657"/>
      <c r="AV9" s="657"/>
      <c r="AW9" s="657"/>
      <c r="AX9" s="657"/>
      <c r="AY9" s="657"/>
      <c r="AZ9" s="657"/>
      <c r="BA9" s="657"/>
      <c r="BB9" s="657"/>
      <c r="BC9" s="657"/>
      <c r="BD9" s="657"/>
      <c r="BE9" s="657"/>
      <c r="BF9" s="658"/>
      <c r="BG9" s="659">
        <v>660354</v>
      </c>
      <c r="BH9" s="660"/>
      <c r="BI9" s="660"/>
      <c r="BJ9" s="660"/>
      <c r="BK9" s="660"/>
      <c r="BL9" s="660"/>
      <c r="BM9" s="660"/>
      <c r="BN9" s="661"/>
      <c r="BO9" s="662">
        <v>31.7</v>
      </c>
      <c r="BP9" s="662"/>
      <c r="BQ9" s="662"/>
      <c r="BR9" s="662"/>
      <c r="BS9" s="663" t="s">
        <v>122</v>
      </c>
      <c r="BT9" s="663"/>
      <c r="BU9" s="663"/>
      <c r="BV9" s="663"/>
      <c r="BW9" s="663"/>
      <c r="BX9" s="663"/>
      <c r="BY9" s="663"/>
      <c r="BZ9" s="663"/>
      <c r="CA9" s="663"/>
      <c r="CB9" s="667"/>
      <c r="CD9" s="656" t="s">
        <v>231</v>
      </c>
      <c r="CE9" s="657"/>
      <c r="CF9" s="657"/>
      <c r="CG9" s="657"/>
      <c r="CH9" s="657"/>
      <c r="CI9" s="657"/>
      <c r="CJ9" s="657"/>
      <c r="CK9" s="657"/>
      <c r="CL9" s="657"/>
      <c r="CM9" s="657"/>
      <c r="CN9" s="657"/>
      <c r="CO9" s="657"/>
      <c r="CP9" s="657"/>
      <c r="CQ9" s="658"/>
      <c r="CR9" s="659">
        <v>2457033</v>
      </c>
      <c r="CS9" s="660"/>
      <c r="CT9" s="660"/>
      <c r="CU9" s="660"/>
      <c r="CV9" s="660"/>
      <c r="CW9" s="660"/>
      <c r="CX9" s="660"/>
      <c r="CY9" s="661"/>
      <c r="CZ9" s="662">
        <v>13.4</v>
      </c>
      <c r="DA9" s="662"/>
      <c r="DB9" s="662"/>
      <c r="DC9" s="662"/>
      <c r="DD9" s="668">
        <v>400488</v>
      </c>
      <c r="DE9" s="660"/>
      <c r="DF9" s="660"/>
      <c r="DG9" s="660"/>
      <c r="DH9" s="660"/>
      <c r="DI9" s="660"/>
      <c r="DJ9" s="660"/>
      <c r="DK9" s="660"/>
      <c r="DL9" s="660"/>
      <c r="DM9" s="660"/>
      <c r="DN9" s="660"/>
      <c r="DO9" s="660"/>
      <c r="DP9" s="661"/>
      <c r="DQ9" s="668">
        <v>1753971</v>
      </c>
      <c r="DR9" s="660"/>
      <c r="DS9" s="660"/>
      <c r="DT9" s="660"/>
      <c r="DU9" s="660"/>
      <c r="DV9" s="660"/>
      <c r="DW9" s="660"/>
      <c r="DX9" s="660"/>
      <c r="DY9" s="660"/>
      <c r="DZ9" s="660"/>
      <c r="EA9" s="660"/>
      <c r="EB9" s="660"/>
      <c r="EC9" s="669"/>
    </row>
    <row r="10" spans="2:143" ht="11.25" customHeight="1" x14ac:dyDescent="0.15">
      <c r="B10" s="656" t="s">
        <v>232</v>
      </c>
      <c r="C10" s="657"/>
      <c r="D10" s="657"/>
      <c r="E10" s="657"/>
      <c r="F10" s="657"/>
      <c r="G10" s="657"/>
      <c r="H10" s="657"/>
      <c r="I10" s="657"/>
      <c r="J10" s="657"/>
      <c r="K10" s="657"/>
      <c r="L10" s="657"/>
      <c r="M10" s="657"/>
      <c r="N10" s="657"/>
      <c r="O10" s="657"/>
      <c r="P10" s="657"/>
      <c r="Q10" s="658"/>
      <c r="R10" s="659" t="s">
        <v>122</v>
      </c>
      <c r="S10" s="660"/>
      <c r="T10" s="660"/>
      <c r="U10" s="660"/>
      <c r="V10" s="660"/>
      <c r="W10" s="660"/>
      <c r="X10" s="660"/>
      <c r="Y10" s="661"/>
      <c r="Z10" s="662" t="s">
        <v>122</v>
      </c>
      <c r="AA10" s="662"/>
      <c r="AB10" s="662"/>
      <c r="AC10" s="662"/>
      <c r="AD10" s="663" t="s">
        <v>122</v>
      </c>
      <c r="AE10" s="663"/>
      <c r="AF10" s="663"/>
      <c r="AG10" s="663"/>
      <c r="AH10" s="663"/>
      <c r="AI10" s="663"/>
      <c r="AJ10" s="663"/>
      <c r="AK10" s="663"/>
      <c r="AL10" s="664" t="s">
        <v>122</v>
      </c>
      <c r="AM10" s="665"/>
      <c r="AN10" s="665"/>
      <c r="AO10" s="666"/>
      <c r="AP10" s="656" t="s">
        <v>233</v>
      </c>
      <c r="AQ10" s="657"/>
      <c r="AR10" s="657"/>
      <c r="AS10" s="657"/>
      <c r="AT10" s="657"/>
      <c r="AU10" s="657"/>
      <c r="AV10" s="657"/>
      <c r="AW10" s="657"/>
      <c r="AX10" s="657"/>
      <c r="AY10" s="657"/>
      <c r="AZ10" s="657"/>
      <c r="BA10" s="657"/>
      <c r="BB10" s="657"/>
      <c r="BC10" s="657"/>
      <c r="BD10" s="657"/>
      <c r="BE10" s="657"/>
      <c r="BF10" s="658"/>
      <c r="BG10" s="659">
        <v>33732</v>
      </c>
      <c r="BH10" s="660"/>
      <c r="BI10" s="660"/>
      <c r="BJ10" s="660"/>
      <c r="BK10" s="660"/>
      <c r="BL10" s="660"/>
      <c r="BM10" s="660"/>
      <c r="BN10" s="661"/>
      <c r="BO10" s="662">
        <v>1.6</v>
      </c>
      <c r="BP10" s="662"/>
      <c r="BQ10" s="662"/>
      <c r="BR10" s="662"/>
      <c r="BS10" s="663" t="s">
        <v>122</v>
      </c>
      <c r="BT10" s="663"/>
      <c r="BU10" s="663"/>
      <c r="BV10" s="663"/>
      <c r="BW10" s="663"/>
      <c r="BX10" s="663"/>
      <c r="BY10" s="663"/>
      <c r="BZ10" s="663"/>
      <c r="CA10" s="663"/>
      <c r="CB10" s="667"/>
      <c r="CD10" s="656" t="s">
        <v>234</v>
      </c>
      <c r="CE10" s="657"/>
      <c r="CF10" s="657"/>
      <c r="CG10" s="657"/>
      <c r="CH10" s="657"/>
      <c r="CI10" s="657"/>
      <c r="CJ10" s="657"/>
      <c r="CK10" s="657"/>
      <c r="CL10" s="657"/>
      <c r="CM10" s="657"/>
      <c r="CN10" s="657"/>
      <c r="CO10" s="657"/>
      <c r="CP10" s="657"/>
      <c r="CQ10" s="658"/>
      <c r="CR10" s="659">
        <v>10</v>
      </c>
      <c r="CS10" s="660"/>
      <c r="CT10" s="660"/>
      <c r="CU10" s="660"/>
      <c r="CV10" s="660"/>
      <c r="CW10" s="660"/>
      <c r="CX10" s="660"/>
      <c r="CY10" s="661"/>
      <c r="CZ10" s="662">
        <v>0</v>
      </c>
      <c r="DA10" s="662"/>
      <c r="DB10" s="662"/>
      <c r="DC10" s="662"/>
      <c r="DD10" s="668" t="s">
        <v>122</v>
      </c>
      <c r="DE10" s="660"/>
      <c r="DF10" s="660"/>
      <c r="DG10" s="660"/>
      <c r="DH10" s="660"/>
      <c r="DI10" s="660"/>
      <c r="DJ10" s="660"/>
      <c r="DK10" s="660"/>
      <c r="DL10" s="660"/>
      <c r="DM10" s="660"/>
      <c r="DN10" s="660"/>
      <c r="DO10" s="660"/>
      <c r="DP10" s="661"/>
      <c r="DQ10" s="668">
        <v>10</v>
      </c>
      <c r="DR10" s="660"/>
      <c r="DS10" s="660"/>
      <c r="DT10" s="660"/>
      <c r="DU10" s="660"/>
      <c r="DV10" s="660"/>
      <c r="DW10" s="660"/>
      <c r="DX10" s="660"/>
      <c r="DY10" s="660"/>
      <c r="DZ10" s="660"/>
      <c r="EA10" s="660"/>
      <c r="EB10" s="660"/>
      <c r="EC10" s="669"/>
    </row>
    <row r="11" spans="2:143" ht="11.25" customHeight="1" x14ac:dyDescent="0.15">
      <c r="B11" s="656" t="s">
        <v>235</v>
      </c>
      <c r="C11" s="657"/>
      <c r="D11" s="657"/>
      <c r="E11" s="657"/>
      <c r="F11" s="657"/>
      <c r="G11" s="657"/>
      <c r="H11" s="657"/>
      <c r="I11" s="657"/>
      <c r="J11" s="657"/>
      <c r="K11" s="657"/>
      <c r="L11" s="657"/>
      <c r="M11" s="657"/>
      <c r="N11" s="657"/>
      <c r="O11" s="657"/>
      <c r="P11" s="657"/>
      <c r="Q11" s="658"/>
      <c r="R11" s="659">
        <v>428608</v>
      </c>
      <c r="S11" s="660"/>
      <c r="T11" s="660"/>
      <c r="U11" s="660"/>
      <c r="V11" s="660"/>
      <c r="W11" s="660"/>
      <c r="X11" s="660"/>
      <c r="Y11" s="661"/>
      <c r="Z11" s="664">
        <v>2.2000000000000002</v>
      </c>
      <c r="AA11" s="665"/>
      <c r="AB11" s="665"/>
      <c r="AC11" s="671"/>
      <c r="AD11" s="668">
        <v>428608</v>
      </c>
      <c r="AE11" s="660"/>
      <c r="AF11" s="660"/>
      <c r="AG11" s="660"/>
      <c r="AH11" s="660"/>
      <c r="AI11" s="660"/>
      <c r="AJ11" s="660"/>
      <c r="AK11" s="661"/>
      <c r="AL11" s="664">
        <v>4.3</v>
      </c>
      <c r="AM11" s="665"/>
      <c r="AN11" s="665"/>
      <c r="AO11" s="666"/>
      <c r="AP11" s="656" t="s">
        <v>236</v>
      </c>
      <c r="AQ11" s="657"/>
      <c r="AR11" s="657"/>
      <c r="AS11" s="657"/>
      <c r="AT11" s="657"/>
      <c r="AU11" s="657"/>
      <c r="AV11" s="657"/>
      <c r="AW11" s="657"/>
      <c r="AX11" s="657"/>
      <c r="AY11" s="657"/>
      <c r="AZ11" s="657"/>
      <c r="BA11" s="657"/>
      <c r="BB11" s="657"/>
      <c r="BC11" s="657"/>
      <c r="BD11" s="657"/>
      <c r="BE11" s="657"/>
      <c r="BF11" s="658"/>
      <c r="BG11" s="659">
        <v>57368</v>
      </c>
      <c r="BH11" s="660"/>
      <c r="BI11" s="660"/>
      <c r="BJ11" s="660"/>
      <c r="BK11" s="660"/>
      <c r="BL11" s="660"/>
      <c r="BM11" s="660"/>
      <c r="BN11" s="661"/>
      <c r="BO11" s="662">
        <v>2.8</v>
      </c>
      <c r="BP11" s="662"/>
      <c r="BQ11" s="662"/>
      <c r="BR11" s="662"/>
      <c r="BS11" s="663" t="s">
        <v>122</v>
      </c>
      <c r="BT11" s="663"/>
      <c r="BU11" s="663"/>
      <c r="BV11" s="663"/>
      <c r="BW11" s="663"/>
      <c r="BX11" s="663"/>
      <c r="BY11" s="663"/>
      <c r="BZ11" s="663"/>
      <c r="CA11" s="663"/>
      <c r="CB11" s="667"/>
      <c r="CD11" s="656" t="s">
        <v>237</v>
      </c>
      <c r="CE11" s="657"/>
      <c r="CF11" s="657"/>
      <c r="CG11" s="657"/>
      <c r="CH11" s="657"/>
      <c r="CI11" s="657"/>
      <c r="CJ11" s="657"/>
      <c r="CK11" s="657"/>
      <c r="CL11" s="657"/>
      <c r="CM11" s="657"/>
      <c r="CN11" s="657"/>
      <c r="CO11" s="657"/>
      <c r="CP11" s="657"/>
      <c r="CQ11" s="658"/>
      <c r="CR11" s="659">
        <v>1290672</v>
      </c>
      <c r="CS11" s="660"/>
      <c r="CT11" s="660"/>
      <c r="CU11" s="660"/>
      <c r="CV11" s="660"/>
      <c r="CW11" s="660"/>
      <c r="CX11" s="660"/>
      <c r="CY11" s="661"/>
      <c r="CZ11" s="662">
        <v>7.1</v>
      </c>
      <c r="DA11" s="662"/>
      <c r="DB11" s="662"/>
      <c r="DC11" s="662"/>
      <c r="DD11" s="668">
        <v>491246</v>
      </c>
      <c r="DE11" s="660"/>
      <c r="DF11" s="660"/>
      <c r="DG11" s="660"/>
      <c r="DH11" s="660"/>
      <c r="DI11" s="660"/>
      <c r="DJ11" s="660"/>
      <c r="DK11" s="660"/>
      <c r="DL11" s="660"/>
      <c r="DM11" s="660"/>
      <c r="DN11" s="660"/>
      <c r="DO11" s="660"/>
      <c r="DP11" s="661"/>
      <c r="DQ11" s="668">
        <v>458873</v>
      </c>
      <c r="DR11" s="660"/>
      <c r="DS11" s="660"/>
      <c r="DT11" s="660"/>
      <c r="DU11" s="660"/>
      <c r="DV11" s="660"/>
      <c r="DW11" s="660"/>
      <c r="DX11" s="660"/>
      <c r="DY11" s="660"/>
      <c r="DZ11" s="660"/>
      <c r="EA11" s="660"/>
      <c r="EB11" s="660"/>
      <c r="EC11" s="669"/>
    </row>
    <row r="12" spans="2:143" ht="11.25" customHeight="1" x14ac:dyDescent="0.15">
      <c r="B12" s="656" t="s">
        <v>238</v>
      </c>
      <c r="C12" s="657"/>
      <c r="D12" s="657"/>
      <c r="E12" s="657"/>
      <c r="F12" s="657"/>
      <c r="G12" s="657"/>
      <c r="H12" s="657"/>
      <c r="I12" s="657"/>
      <c r="J12" s="657"/>
      <c r="K12" s="657"/>
      <c r="L12" s="657"/>
      <c r="M12" s="657"/>
      <c r="N12" s="657"/>
      <c r="O12" s="657"/>
      <c r="P12" s="657"/>
      <c r="Q12" s="658"/>
      <c r="R12" s="659" t="s">
        <v>122</v>
      </c>
      <c r="S12" s="660"/>
      <c r="T12" s="660"/>
      <c r="U12" s="660"/>
      <c r="V12" s="660"/>
      <c r="W12" s="660"/>
      <c r="X12" s="660"/>
      <c r="Y12" s="661"/>
      <c r="Z12" s="662" t="s">
        <v>122</v>
      </c>
      <c r="AA12" s="662"/>
      <c r="AB12" s="662"/>
      <c r="AC12" s="662"/>
      <c r="AD12" s="663" t="s">
        <v>122</v>
      </c>
      <c r="AE12" s="663"/>
      <c r="AF12" s="663"/>
      <c r="AG12" s="663"/>
      <c r="AH12" s="663"/>
      <c r="AI12" s="663"/>
      <c r="AJ12" s="663"/>
      <c r="AK12" s="663"/>
      <c r="AL12" s="664" t="s">
        <v>122</v>
      </c>
      <c r="AM12" s="665"/>
      <c r="AN12" s="665"/>
      <c r="AO12" s="666"/>
      <c r="AP12" s="656" t="s">
        <v>239</v>
      </c>
      <c r="AQ12" s="657"/>
      <c r="AR12" s="657"/>
      <c r="AS12" s="657"/>
      <c r="AT12" s="657"/>
      <c r="AU12" s="657"/>
      <c r="AV12" s="657"/>
      <c r="AW12" s="657"/>
      <c r="AX12" s="657"/>
      <c r="AY12" s="657"/>
      <c r="AZ12" s="657"/>
      <c r="BA12" s="657"/>
      <c r="BB12" s="657"/>
      <c r="BC12" s="657"/>
      <c r="BD12" s="657"/>
      <c r="BE12" s="657"/>
      <c r="BF12" s="658"/>
      <c r="BG12" s="659">
        <v>1066477</v>
      </c>
      <c r="BH12" s="660"/>
      <c r="BI12" s="660"/>
      <c r="BJ12" s="660"/>
      <c r="BK12" s="660"/>
      <c r="BL12" s="660"/>
      <c r="BM12" s="660"/>
      <c r="BN12" s="661"/>
      <c r="BO12" s="662">
        <v>51.3</v>
      </c>
      <c r="BP12" s="662"/>
      <c r="BQ12" s="662"/>
      <c r="BR12" s="662"/>
      <c r="BS12" s="663" t="s">
        <v>122</v>
      </c>
      <c r="BT12" s="663"/>
      <c r="BU12" s="663"/>
      <c r="BV12" s="663"/>
      <c r="BW12" s="663"/>
      <c r="BX12" s="663"/>
      <c r="BY12" s="663"/>
      <c r="BZ12" s="663"/>
      <c r="CA12" s="663"/>
      <c r="CB12" s="667"/>
      <c r="CD12" s="656" t="s">
        <v>240</v>
      </c>
      <c r="CE12" s="657"/>
      <c r="CF12" s="657"/>
      <c r="CG12" s="657"/>
      <c r="CH12" s="657"/>
      <c r="CI12" s="657"/>
      <c r="CJ12" s="657"/>
      <c r="CK12" s="657"/>
      <c r="CL12" s="657"/>
      <c r="CM12" s="657"/>
      <c r="CN12" s="657"/>
      <c r="CO12" s="657"/>
      <c r="CP12" s="657"/>
      <c r="CQ12" s="658"/>
      <c r="CR12" s="659">
        <v>599104</v>
      </c>
      <c r="CS12" s="660"/>
      <c r="CT12" s="660"/>
      <c r="CU12" s="660"/>
      <c r="CV12" s="660"/>
      <c r="CW12" s="660"/>
      <c r="CX12" s="660"/>
      <c r="CY12" s="661"/>
      <c r="CZ12" s="662">
        <v>3.3</v>
      </c>
      <c r="DA12" s="662"/>
      <c r="DB12" s="662"/>
      <c r="DC12" s="662"/>
      <c r="DD12" s="668">
        <v>111913</v>
      </c>
      <c r="DE12" s="660"/>
      <c r="DF12" s="660"/>
      <c r="DG12" s="660"/>
      <c r="DH12" s="660"/>
      <c r="DI12" s="660"/>
      <c r="DJ12" s="660"/>
      <c r="DK12" s="660"/>
      <c r="DL12" s="660"/>
      <c r="DM12" s="660"/>
      <c r="DN12" s="660"/>
      <c r="DO12" s="660"/>
      <c r="DP12" s="661"/>
      <c r="DQ12" s="668">
        <v>270343</v>
      </c>
      <c r="DR12" s="660"/>
      <c r="DS12" s="660"/>
      <c r="DT12" s="660"/>
      <c r="DU12" s="660"/>
      <c r="DV12" s="660"/>
      <c r="DW12" s="660"/>
      <c r="DX12" s="660"/>
      <c r="DY12" s="660"/>
      <c r="DZ12" s="660"/>
      <c r="EA12" s="660"/>
      <c r="EB12" s="660"/>
      <c r="EC12" s="669"/>
    </row>
    <row r="13" spans="2:143" ht="11.25" customHeight="1" x14ac:dyDescent="0.15">
      <c r="B13" s="656" t="s">
        <v>241</v>
      </c>
      <c r="C13" s="657"/>
      <c r="D13" s="657"/>
      <c r="E13" s="657"/>
      <c r="F13" s="657"/>
      <c r="G13" s="657"/>
      <c r="H13" s="657"/>
      <c r="I13" s="657"/>
      <c r="J13" s="657"/>
      <c r="K13" s="657"/>
      <c r="L13" s="657"/>
      <c r="M13" s="657"/>
      <c r="N13" s="657"/>
      <c r="O13" s="657"/>
      <c r="P13" s="657"/>
      <c r="Q13" s="658"/>
      <c r="R13" s="659" t="s">
        <v>122</v>
      </c>
      <c r="S13" s="660"/>
      <c r="T13" s="660"/>
      <c r="U13" s="660"/>
      <c r="V13" s="660"/>
      <c r="W13" s="660"/>
      <c r="X13" s="660"/>
      <c r="Y13" s="661"/>
      <c r="Z13" s="662" t="s">
        <v>122</v>
      </c>
      <c r="AA13" s="662"/>
      <c r="AB13" s="662"/>
      <c r="AC13" s="662"/>
      <c r="AD13" s="663" t="s">
        <v>122</v>
      </c>
      <c r="AE13" s="663"/>
      <c r="AF13" s="663"/>
      <c r="AG13" s="663"/>
      <c r="AH13" s="663"/>
      <c r="AI13" s="663"/>
      <c r="AJ13" s="663"/>
      <c r="AK13" s="663"/>
      <c r="AL13" s="664" t="s">
        <v>122</v>
      </c>
      <c r="AM13" s="665"/>
      <c r="AN13" s="665"/>
      <c r="AO13" s="666"/>
      <c r="AP13" s="656" t="s">
        <v>242</v>
      </c>
      <c r="AQ13" s="657"/>
      <c r="AR13" s="657"/>
      <c r="AS13" s="657"/>
      <c r="AT13" s="657"/>
      <c r="AU13" s="657"/>
      <c r="AV13" s="657"/>
      <c r="AW13" s="657"/>
      <c r="AX13" s="657"/>
      <c r="AY13" s="657"/>
      <c r="AZ13" s="657"/>
      <c r="BA13" s="657"/>
      <c r="BB13" s="657"/>
      <c r="BC13" s="657"/>
      <c r="BD13" s="657"/>
      <c r="BE13" s="657"/>
      <c r="BF13" s="658"/>
      <c r="BG13" s="659">
        <v>679559</v>
      </c>
      <c r="BH13" s="660"/>
      <c r="BI13" s="660"/>
      <c r="BJ13" s="660"/>
      <c r="BK13" s="660"/>
      <c r="BL13" s="660"/>
      <c r="BM13" s="660"/>
      <c r="BN13" s="661"/>
      <c r="BO13" s="662">
        <v>32.700000000000003</v>
      </c>
      <c r="BP13" s="662"/>
      <c r="BQ13" s="662"/>
      <c r="BR13" s="662"/>
      <c r="BS13" s="663" t="s">
        <v>122</v>
      </c>
      <c r="BT13" s="663"/>
      <c r="BU13" s="663"/>
      <c r="BV13" s="663"/>
      <c r="BW13" s="663"/>
      <c r="BX13" s="663"/>
      <c r="BY13" s="663"/>
      <c r="BZ13" s="663"/>
      <c r="CA13" s="663"/>
      <c r="CB13" s="667"/>
      <c r="CD13" s="656" t="s">
        <v>243</v>
      </c>
      <c r="CE13" s="657"/>
      <c r="CF13" s="657"/>
      <c r="CG13" s="657"/>
      <c r="CH13" s="657"/>
      <c r="CI13" s="657"/>
      <c r="CJ13" s="657"/>
      <c r="CK13" s="657"/>
      <c r="CL13" s="657"/>
      <c r="CM13" s="657"/>
      <c r="CN13" s="657"/>
      <c r="CO13" s="657"/>
      <c r="CP13" s="657"/>
      <c r="CQ13" s="658"/>
      <c r="CR13" s="659">
        <v>1409433</v>
      </c>
      <c r="CS13" s="660"/>
      <c r="CT13" s="660"/>
      <c r="CU13" s="660"/>
      <c r="CV13" s="660"/>
      <c r="CW13" s="660"/>
      <c r="CX13" s="660"/>
      <c r="CY13" s="661"/>
      <c r="CZ13" s="662">
        <v>7.7</v>
      </c>
      <c r="DA13" s="662"/>
      <c r="DB13" s="662"/>
      <c r="DC13" s="662"/>
      <c r="DD13" s="668">
        <v>1228284</v>
      </c>
      <c r="DE13" s="660"/>
      <c r="DF13" s="660"/>
      <c r="DG13" s="660"/>
      <c r="DH13" s="660"/>
      <c r="DI13" s="660"/>
      <c r="DJ13" s="660"/>
      <c r="DK13" s="660"/>
      <c r="DL13" s="660"/>
      <c r="DM13" s="660"/>
      <c r="DN13" s="660"/>
      <c r="DO13" s="660"/>
      <c r="DP13" s="661"/>
      <c r="DQ13" s="668">
        <v>308799</v>
      </c>
      <c r="DR13" s="660"/>
      <c r="DS13" s="660"/>
      <c r="DT13" s="660"/>
      <c r="DU13" s="660"/>
      <c r="DV13" s="660"/>
      <c r="DW13" s="660"/>
      <c r="DX13" s="660"/>
      <c r="DY13" s="660"/>
      <c r="DZ13" s="660"/>
      <c r="EA13" s="660"/>
      <c r="EB13" s="660"/>
      <c r="EC13" s="669"/>
    </row>
    <row r="14" spans="2:143" ht="11.25" customHeight="1" x14ac:dyDescent="0.15">
      <c r="B14" s="656" t="s">
        <v>244</v>
      </c>
      <c r="C14" s="657"/>
      <c r="D14" s="657"/>
      <c r="E14" s="657"/>
      <c r="F14" s="657"/>
      <c r="G14" s="657"/>
      <c r="H14" s="657"/>
      <c r="I14" s="657"/>
      <c r="J14" s="657"/>
      <c r="K14" s="657"/>
      <c r="L14" s="657"/>
      <c r="M14" s="657"/>
      <c r="N14" s="657"/>
      <c r="O14" s="657"/>
      <c r="P14" s="657"/>
      <c r="Q14" s="658"/>
      <c r="R14" s="659">
        <v>293</v>
      </c>
      <c r="S14" s="660"/>
      <c r="T14" s="660"/>
      <c r="U14" s="660"/>
      <c r="V14" s="660"/>
      <c r="W14" s="660"/>
      <c r="X14" s="660"/>
      <c r="Y14" s="661"/>
      <c r="Z14" s="662">
        <v>0</v>
      </c>
      <c r="AA14" s="662"/>
      <c r="AB14" s="662"/>
      <c r="AC14" s="662"/>
      <c r="AD14" s="663">
        <v>293</v>
      </c>
      <c r="AE14" s="663"/>
      <c r="AF14" s="663"/>
      <c r="AG14" s="663"/>
      <c r="AH14" s="663"/>
      <c r="AI14" s="663"/>
      <c r="AJ14" s="663"/>
      <c r="AK14" s="663"/>
      <c r="AL14" s="664">
        <v>0</v>
      </c>
      <c r="AM14" s="665"/>
      <c r="AN14" s="665"/>
      <c r="AO14" s="666"/>
      <c r="AP14" s="656" t="s">
        <v>245</v>
      </c>
      <c r="AQ14" s="657"/>
      <c r="AR14" s="657"/>
      <c r="AS14" s="657"/>
      <c r="AT14" s="657"/>
      <c r="AU14" s="657"/>
      <c r="AV14" s="657"/>
      <c r="AW14" s="657"/>
      <c r="AX14" s="657"/>
      <c r="AY14" s="657"/>
      <c r="AZ14" s="657"/>
      <c r="BA14" s="657"/>
      <c r="BB14" s="657"/>
      <c r="BC14" s="657"/>
      <c r="BD14" s="657"/>
      <c r="BE14" s="657"/>
      <c r="BF14" s="658"/>
      <c r="BG14" s="659">
        <v>79116</v>
      </c>
      <c r="BH14" s="660"/>
      <c r="BI14" s="660"/>
      <c r="BJ14" s="660"/>
      <c r="BK14" s="660"/>
      <c r="BL14" s="660"/>
      <c r="BM14" s="660"/>
      <c r="BN14" s="661"/>
      <c r="BO14" s="662">
        <v>3.8</v>
      </c>
      <c r="BP14" s="662"/>
      <c r="BQ14" s="662"/>
      <c r="BR14" s="662"/>
      <c r="BS14" s="663" t="s">
        <v>122</v>
      </c>
      <c r="BT14" s="663"/>
      <c r="BU14" s="663"/>
      <c r="BV14" s="663"/>
      <c r="BW14" s="663"/>
      <c r="BX14" s="663"/>
      <c r="BY14" s="663"/>
      <c r="BZ14" s="663"/>
      <c r="CA14" s="663"/>
      <c r="CB14" s="667"/>
      <c r="CD14" s="656" t="s">
        <v>246</v>
      </c>
      <c r="CE14" s="657"/>
      <c r="CF14" s="657"/>
      <c r="CG14" s="657"/>
      <c r="CH14" s="657"/>
      <c r="CI14" s="657"/>
      <c r="CJ14" s="657"/>
      <c r="CK14" s="657"/>
      <c r="CL14" s="657"/>
      <c r="CM14" s="657"/>
      <c r="CN14" s="657"/>
      <c r="CO14" s="657"/>
      <c r="CP14" s="657"/>
      <c r="CQ14" s="658"/>
      <c r="CR14" s="659">
        <v>679297</v>
      </c>
      <c r="CS14" s="660"/>
      <c r="CT14" s="660"/>
      <c r="CU14" s="660"/>
      <c r="CV14" s="660"/>
      <c r="CW14" s="660"/>
      <c r="CX14" s="660"/>
      <c r="CY14" s="661"/>
      <c r="CZ14" s="662">
        <v>3.7</v>
      </c>
      <c r="DA14" s="662"/>
      <c r="DB14" s="662"/>
      <c r="DC14" s="662"/>
      <c r="DD14" s="668">
        <v>99272</v>
      </c>
      <c r="DE14" s="660"/>
      <c r="DF14" s="660"/>
      <c r="DG14" s="660"/>
      <c r="DH14" s="660"/>
      <c r="DI14" s="660"/>
      <c r="DJ14" s="660"/>
      <c r="DK14" s="660"/>
      <c r="DL14" s="660"/>
      <c r="DM14" s="660"/>
      <c r="DN14" s="660"/>
      <c r="DO14" s="660"/>
      <c r="DP14" s="661"/>
      <c r="DQ14" s="668">
        <v>641718</v>
      </c>
      <c r="DR14" s="660"/>
      <c r="DS14" s="660"/>
      <c r="DT14" s="660"/>
      <c r="DU14" s="660"/>
      <c r="DV14" s="660"/>
      <c r="DW14" s="660"/>
      <c r="DX14" s="660"/>
      <c r="DY14" s="660"/>
      <c r="DZ14" s="660"/>
      <c r="EA14" s="660"/>
      <c r="EB14" s="660"/>
      <c r="EC14" s="669"/>
    </row>
    <row r="15" spans="2:143" ht="11.25" customHeight="1" x14ac:dyDescent="0.15">
      <c r="B15" s="656" t="s">
        <v>247</v>
      </c>
      <c r="C15" s="657"/>
      <c r="D15" s="657"/>
      <c r="E15" s="657"/>
      <c r="F15" s="657"/>
      <c r="G15" s="657"/>
      <c r="H15" s="657"/>
      <c r="I15" s="657"/>
      <c r="J15" s="657"/>
      <c r="K15" s="657"/>
      <c r="L15" s="657"/>
      <c r="M15" s="657"/>
      <c r="N15" s="657"/>
      <c r="O15" s="657"/>
      <c r="P15" s="657"/>
      <c r="Q15" s="658"/>
      <c r="R15" s="659" t="s">
        <v>122</v>
      </c>
      <c r="S15" s="660"/>
      <c r="T15" s="660"/>
      <c r="U15" s="660"/>
      <c r="V15" s="660"/>
      <c r="W15" s="660"/>
      <c r="X15" s="660"/>
      <c r="Y15" s="661"/>
      <c r="Z15" s="662" t="s">
        <v>122</v>
      </c>
      <c r="AA15" s="662"/>
      <c r="AB15" s="662"/>
      <c r="AC15" s="662"/>
      <c r="AD15" s="663" t="s">
        <v>122</v>
      </c>
      <c r="AE15" s="663"/>
      <c r="AF15" s="663"/>
      <c r="AG15" s="663"/>
      <c r="AH15" s="663"/>
      <c r="AI15" s="663"/>
      <c r="AJ15" s="663"/>
      <c r="AK15" s="663"/>
      <c r="AL15" s="664" t="s">
        <v>122</v>
      </c>
      <c r="AM15" s="665"/>
      <c r="AN15" s="665"/>
      <c r="AO15" s="666"/>
      <c r="AP15" s="656" t="s">
        <v>248</v>
      </c>
      <c r="AQ15" s="657"/>
      <c r="AR15" s="657"/>
      <c r="AS15" s="657"/>
      <c r="AT15" s="657"/>
      <c r="AU15" s="657"/>
      <c r="AV15" s="657"/>
      <c r="AW15" s="657"/>
      <c r="AX15" s="657"/>
      <c r="AY15" s="657"/>
      <c r="AZ15" s="657"/>
      <c r="BA15" s="657"/>
      <c r="BB15" s="657"/>
      <c r="BC15" s="657"/>
      <c r="BD15" s="657"/>
      <c r="BE15" s="657"/>
      <c r="BF15" s="658"/>
      <c r="BG15" s="659">
        <v>153186</v>
      </c>
      <c r="BH15" s="660"/>
      <c r="BI15" s="660"/>
      <c r="BJ15" s="660"/>
      <c r="BK15" s="660"/>
      <c r="BL15" s="660"/>
      <c r="BM15" s="660"/>
      <c r="BN15" s="661"/>
      <c r="BO15" s="662">
        <v>7.4</v>
      </c>
      <c r="BP15" s="662"/>
      <c r="BQ15" s="662"/>
      <c r="BR15" s="662"/>
      <c r="BS15" s="663" t="s">
        <v>122</v>
      </c>
      <c r="BT15" s="663"/>
      <c r="BU15" s="663"/>
      <c r="BV15" s="663"/>
      <c r="BW15" s="663"/>
      <c r="BX15" s="663"/>
      <c r="BY15" s="663"/>
      <c r="BZ15" s="663"/>
      <c r="CA15" s="663"/>
      <c r="CB15" s="667"/>
      <c r="CD15" s="656" t="s">
        <v>249</v>
      </c>
      <c r="CE15" s="657"/>
      <c r="CF15" s="657"/>
      <c r="CG15" s="657"/>
      <c r="CH15" s="657"/>
      <c r="CI15" s="657"/>
      <c r="CJ15" s="657"/>
      <c r="CK15" s="657"/>
      <c r="CL15" s="657"/>
      <c r="CM15" s="657"/>
      <c r="CN15" s="657"/>
      <c r="CO15" s="657"/>
      <c r="CP15" s="657"/>
      <c r="CQ15" s="658"/>
      <c r="CR15" s="659">
        <v>1947229</v>
      </c>
      <c r="CS15" s="660"/>
      <c r="CT15" s="660"/>
      <c r="CU15" s="660"/>
      <c r="CV15" s="660"/>
      <c r="CW15" s="660"/>
      <c r="CX15" s="660"/>
      <c r="CY15" s="661"/>
      <c r="CZ15" s="662">
        <v>10.6</v>
      </c>
      <c r="DA15" s="662"/>
      <c r="DB15" s="662"/>
      <c r="DC15" s="662"/>
      <c r="DD15" s="668">
        <v>737780</v>
      </c>
      <c r="DE15" s="660"/>
      <c r="DF15" s="660"/>
      <c r="DG15" s="660"/>
      <c r="DH15" s="660"/>
      <c r="DI15" s="660"/>
      <c r="DJ15" s="660"/>
      <c r="DK15" s="660"/>
      <c r="DL15" s="660"/>
      <c r="DM15" s="660"/>
      <c r="DN15" s="660"/>
      <c r="DO15" s="660"/>
      <c r="DP15" s="661"/>
      <c r="DQ15" s="668">
        <v>1145400</v>
      </c>
      <c r="DR15" s="660"/>
      <c r="DS15" s="660"/>
      <c r="DT15" s="660"/>
      <c r="DU15" s="660"/>
      <c r="DV15" s="660"/>
      <c r="DW15" s="660"/>
      <c r="DX15" s="660"/>
      <c r="DY15" s="660"/>
      <c r="DZ15" s="660"/>
      <c r="EA15" s="660"/>
      <c r="EB15" s="660"/>
      <c r="EC15" s="669"/>
    </row>
    <row r="16" spans="2:143" ht="11.25" customHeight="1" x14ac:dyDescent="0.15">
      <c r="B16" s="656" t="s">
        <v>250</v>
      </c>
      <c r="C16" s="657"/>
      <c r="D16" s="657"/>
      <c r="E16" s="657"/>
      <c r="F16" s="657"/>
      <c r="G16" s="657"/>
      <c r="H16" s="657"/>
      <c r="I16" s="657"/>
      <c r="J16" s="657"/>
      <c r="K16" s="657"/>
      <c r="L16" s="657"/>
      <c r="M16" s="657"/>
      <c r="N16" s="657"/>
      <c r="O16" s="657"/>
      <c r="P16" s="657"/>
      <c r="Q16" s="658"/>
      <c r="R16" s="659">
        <v>7003</v>
      </c>
      <c r="S16" s="660"/>
      <c r="T16" s="660"/>
      <c r="U16" s="660"/>
      <c r="V16" s="660"/>
      <c r="W16" s="660"/>
      <c r="X16" s="660"/>
      <c r="Y16" s="661"/>
      <c r="Z16" s="662">
        <v>0</v>
      </c>
      <c r="AA16" s="662"/>
      <c r="AB16" s="662"/>
      <c r="AC16" s="662"/>
      <c r="AD16" s="663">
        <v>7003</v>
      </c>
      <c r="AE16" s="663"/>
      <c r="AF16" s="663"/>
      <c r="AG16" s="663"/>
      <c r="AH16" s="663"/>
      <c r="AI16" s="663"/>
      <c r="AJ16" s="663"/>
      <c r="AK16" s="663"/>
      <c r="AL16" s="664">
        <v>0.1</v>
      </c>
      <c r="AM16" s="665"/>
      <c r="AN16" s="665"/>
      <c r="AO16" s="666"/>
      <c r="AP16" s="656" t="s">
        <v>251</v>
      </c>
      <c r="AQ16" s="657"/>
      <c r="AR16" s="657"/>
      <c r="AS16" s="657"/>
      <c r="AT16" s="657"/>
      <c r="AU16" s="657"/>
      <c r="AV16" s="657"/>
      <c r="AW16" s="657"/>
      <c r="AX16" s="657"/>
      <c r="AY16" s="657"/>
      <c r="AZ16" s="657"/>
      <c r="BA16" s="657"/>
      <c r="BB16" s="657"/>
      <c r="BC16" s="657"/>
      <c r="BD16" s="657"/>
      <c r="BE16" s="657"/>
      <c r="BF16" s="658"/>
      <c r="BG16" s="659" t="s">
        <v>122</v>
      </c>
      <c r="BH16" s="660"/>
      <c r="BI16" s="660"/>
      <c r="BJ16" s="660"/>
      <c r="BK16" s="660"/>
      <c r="BL16" s="660"/>
      <c r="BM16" s="660"/>
      <c r="BN16" s="661"/>
      <c r="BO16" s="662" t="s">
        <v>122</v>
      </c>
      <c r="BP16" s="662"/>
      <c r="BQ16" s="662"/>
      <c r="BR16" s="662"/>
      <c r="BS16" s="663" t="s">
        <v>122</v>
      </c>
      <c r="BT16" s="663"/>
      <c r="BU16" s="663"/>
      <c r="BV16" s="663"/>
      <c r="BW16" s="663"/>
      <c r="BX16" s="663"/>
      <c r="BY16" s="663"/>
      <c r="BZ16" s="663"/>
      <c r="CA16" s="663"/>
      <c r="CB16" s="667"/>
      <c r="CD16" s="656" t="s">
        <v>252</v>
      </c>
      <c r="CE16" s="657"/>
      <c r="CF16" s="657"/>
      <c r="CG16" s="657"/>
      <c r="CH16" s="657"/>
      <c r="CI16" s="657"/>
      <c r="CJ16" s="657"/>
      <c r="CK16" s="657"/>
      <c r="CL16" s="657"/>
      <c r="CM16" s="657"/>
      <c r="CN16" s="657"/>
      <c r="CO16" s="657"/>
      <c r="CP16" s="657"/>
      <c r="CQ16" s="658"/>
      <c r="CR16" s="659">
        <v>108013</v>
      </c>
      <c r="CS16" s="660"/>
      <c r="CT16" s="660"/>
      <c r="CU16" s="660"/>
      <c r="CV16" s="660"/>
      <c r="CW16" s="660"/>
      <c r="CX16" s="660"/>
      <c r="CY16" s="661"/>
      <c r="CZ16" s="662">
        <v>0.6</v>
      </c>
      <c r="DA16" s="662"/>
      <c r="DB16" s="662"/>
      <c r="DC16" s="662"/>
      <c r="DD16" s="668" t="s">
        <v>122</v>
      </c>
      <c r="DE16" s="660"/>
      <c r="DF16" s="660"/>
      <c r="DG16" s="660"/>
      <c r="DH16" s="660"/>
      <c r="DI16" s="660"/>
      <c r="DJ16" s="660"/>
      <c r="DK16" s="660"/>
      <c r="DL16" s="660"/>
      <c r="DM16" s="660"/>
      <c r="DN16" s="660"/>
      <c r="DO16" s="660"/>
      <c r="DP16" s="661"/>
      <c r="DQ16" s="668">
        <v>23106</v>
      </c>
      <c r="DR16" s="660"/>
      <c r="DS16" s="660"/>
      <c r="DT16" s="660"/>
      <c r="DU16" s="660"/>
      <c r="DV16" s="660"/>
      <c r="DW16" s="660"/>
      <c r="DX16" s="660"/>
      <c r="DY16" s="660"/>
      <c r="DZ16" s="660"/>
      <c r="EA16" s="660"/>
      <c r="EB16" s="660"/>
      <c r="EC16" s="669"/>
    </row>
    <row r="17" spans="2:133" ht="11.25" customHeight="1" x14ac:dyDescent="0.15">
      <c r="B17" s="656" t="s">
        <v>253</v>
      </c>
      <c r="C17" s="657"/>
      <c r="D17" s="657"/>
      <c r="E17" s="657"/>
      <c r="F17" s="657"/>
      <c r="G17" s="657"/>
      <c r="H17" s="657"/>
      <c r="I17" s="657"/>
      <c r="J17" s="657"/>
      <c r="K17" s="657"/>
      <c r="L17" s="657"/>
      <c r="M17" s="657"/>
      <c r="N17" s="657"/>
      <c r="O17" s="657"/>
      <c r="P17" s="657"/>
      <c r="Q17" s="658"/>
      <c r="R17" s="659">
        <v>24381</v>
      </c>
      <c r="S17" s="660"/>
      <c r="T17" s="660"/>
      <c r="U17" s="660"/>
      <c r="V17" s="660"/>
      <c r="W17" s="660"/>
      <c r="X17" s="660"/>
      <c r="Y17" s="661"/>
      <c r="Z17" s="662">
        <v>0.1</v>
      </c>
      <c r="AA17" s="662"/>
      <c r="AB17" s="662"/>
      <c r="AC17" s="662"/>
      <c r="AD17" s="663">
        <v>24381</v>
      </c>
      <c r="AE17" s="663"/>
      <c r="AF17" s="663"/>
      <c r="AG17" s="663"/>
      <c r="AH17" s="663"/>
      <c r="AI17" s="663"/>
      <c r="AJ17" s="663"/>
      <c r="AK17" s="663"/>
      <c r="AL17" s="664">
        <v>0.2</v>
      </c>
      <c r="AM17" s="665"/>
      <c r="AN17" s="665"/>
      <c r="AO17" s="666"/>
      <c r="AP17" s="656" t="s">
        <v>254</v>
      </c>
      <c r="AQ17" s="657"/>
      <c r="AR17" s="657"/>
      <c r="AS17" s="657"/>
      <c r="AT17" s="657"/>
      <c r="AU17" s="657"/>
      <c r="AV17" s="657"/>
      <c r="AW17" s="657"/>
      <c r="AX17" s="657"/>
      <c r="AY17" s="657"/>
      <c r="AZ17" s="657"/>
      <c r="BA17" s="657"/>
      <c r="BB17" s="657"/>
      <c r="BC17" s="657"/>
      <c r="BD17" s="657"/>
      <c r="BE17" s="657"/>
      <c r="BF17" s="658"/>
      <c r="BG17" s="659" t="s">
        <v>122</v>
      </c>
      <c r="BH17" s="660"/>
      <c r="BI17" s="660"/>
      <c r="BJ17" s="660"/>
      <c r="BK17" s="660"/>
      <c r="BL17" s="660"/>
      <c r="BM17" s="660"/>
      <c r="BN17" s="661"/>
      <c r="BO17" s="662" t="s">
        <v>122</v>
      </c>
      <c r="BP17" s="662"/>
      <c r="BQ17" s="662"/>
      <c r="BR17" s="662"/>
      <c r="BS17" s="663" t="s">
        <v>122</v>
      </c>
      <c r="BT17" s="663"/>
      <c r="BU17" s="663"/>
      <c r="BV17" s="663"/>
      <c r="BW17" s="663"/>
      <c r="BX17" s="663"/>
      <c r="BY17" s="663"/>
      <c r="BZ17" s="663"/>
      <c r="CA17" s="663"/>
      <c r="CB17" s="667"/>
      <c r="CD17" s="656" t="s">
        <v>255</v>
      </c>
      <c r="CE17" s="657"/>
      <c r="CF17" s="657"/>
      <c r="CG17" s="657"/>
      <c r="CH17" s="657"/>
      <c r="CI17" s="657"/>
      <c r="CJ17" s="657"/>
      <c r="CK17" s="657"/>
      <c r="CL17" s="657"/>
      <c r="CM17" s="657"/>
      <c r="CN17" s="657"/>
      <c r="CO17" s="657"/>
      <c r="CP17" s="657"/>
      <c r="CQ17" s="658"/>
      <c r="CR17" s="659">
        <v>2896325</v>
      </c>
      <c r="CS17" s="660"/>
      <c r="CT17" s="660"/>
      <c r="CU17" s="660"/>
      <c r="CV17" s="660"/>
      <c r="CW17" s="660"/>
      <c r="CX17" s="660"/>
      <c r="CY17" s="661"/>
      <c r="CZ17" s="662">
        <v>15.8</v>
      </c>
      <c r="DA17" s="662"/>
      <c r="DB17" s="662"/>
      <c r="DC17" s="662"/>
      <c r="DD17" s="668" t="s">
        <v>122</v>
      </c>
      <c r="DE17" s="660"/>
      <c r="DF17" s="660"/>
      <c r="DG17" s="660"/>
      <c r="DH17" s="660"/>
      <c r="DI17" s="660"/>
      <c r="DJ17" s="660"/>
      <c r="DK17" s="660"/>
      <c r="DL17" s="660"/>
      <c r="DM17" s="660"/>
      <c r="DN17" s="660"/>
      <c r="DO17" s="660"/>
      <c r="DP17" s="661"/>
      <c r="DQ17" s="668">
        <v>2863365</v>
      </c>
      <c r="DR17" s="660"/>
      <c r="DS17" s="660"/>
      <c r="DT17" s="660"/>
      <c r="DU17" s="660"/>
      <c r="DV17" s="660"/>
      <c r="DW17" s="660"/>
      <c r="DX17" s="660"/>
      <c r="DY17" s="660"/>
      <c r="DZ17" s="660"/>
      <c r="EA17" s="660"/>
      <c r="EB17" s="660"/>
      <c r="EC17" s="669"/>
    </row>
    <row r="18" spans="2:133" ht="11.25" customHeight="1" x14ac:dyDescent="0.15">
      <c r="B18" s="656" t="s">
        <v>256</v>
      </c>
      <c r="C18" s="657"/>
      <c r="D18" s="657"/>
      <c r="E18" s="657"/>
      <c r="F18" s="657"/>
      <c r="G18" s="657"/>
      <c r="H18" s="657"/>
      <c r="I18" s="657"/>
      <c r="J18" s="657"/>
      <c r="K18" s="657"/>
      <c r="L18" s="657"/>
      <c r="M18" s="657"/>
      <c r="N18" s="657"/>
      <c r="O18" s="657"/>
      <c r="P18" s="657"/>
      <c r="Q18" s="658"/>
      <c r="R18" s="659">
        <v>3260</v>
      </c>
      <c r="S18" s="660"/>
      <c r="T18" s="660"/>
      <c r="U18" s="660"/>
      <c r="V18" s="660"/>
      <c r="W18" s="660"/>
      <c r="X18" s="660"/>
      <c r="Y18" s="661"/>
      <c r="Z18" s="662">
        <v>0</v>
      </c>
      <c r="AA18" s="662"/>
      <c r="AB18" s="662"/>
      <c r="AC18" s="662"/>
      <c r="AD18" s="663">
        <v>3260</v>
      </c>
      <c r="AE18" s="663"/>
      <c r="AF18" s="663"/>
      <c r="AG18" s="663"/>
      <c r="AH18" s="663"/>
      <c r="AI18" s="663"/>
      <c r="AJ18" s="663"/>
      <c r="AK18" s="663"/>
      <c r="AL18" s="664">
        <v>0</v>
      </c>
      <c r="AM18" s="665"/>
      <c r="AN18" s="665"/>
      <c r="AO18" s="666"/>
      <c r="AP18" s="656" t="s">
        <v>257</v>
      </c>
      <c r="AQ18" s="657"/>
      <c r="AR18" s="657"/>
      <c r="AS18" s="657"/>
      <c r="AT18" s="657"/>
      <c r="AU18" s="657"/>
      <c r="AV18" s="657"/>
      <c r="AW18" s="657"/>
      <c r="AX18" s="657"/>
      <c r="AY18" s="657"/>
      <c r="AZ18" s="657"/>
      <c r="BA18" s="657"/>
      <c r="BB18" s="657"/>
      <c r="BC18" s="657"/>
      <c r="BD18" s="657"/>
      <c r="BE18" s="657"/>
      <c r="BF18" s="658"/>
      <c r="BG18" s="659" t="s">
        <v>122</v>
      </c>
      <c r="BH18" s="660"/>
      <c r="BI18" s="660"/>
      <c r="BJ18" s="660"/>
      <c r="BK18" s="660"/>
      <c r="BL18" s="660"/>
      <c r="BM18" s="660"/>
      <c r="BN18" s="661"/>
      <c r="BO18" s="662" t="s">
        <v>122</v>
      </c>
      <c r="BP18" s="662"/>
      <c r="BQ18" s="662"/>
      <c r="BR18" s="662"/>
      <c r="BS18" s="663" t="s">
        <v>122</v>
      </c>
      <c r="BT18" s="663"/>
      <c r="BU18" s="663"/>
      <c r="BV18" s="663"/>
      <c r="BW18" s="663"/>
      <c r="BX18" s="663"/>
      <c r="BY18" s="663"/>
      <c r="BZ18" s="663"/>
      <c r="CA18" s="663"/>
      <c r="CB18" s="667"/>
      <c r="CD18" s="656" t="s">
        <v>258</v>
      </c>
      <c r="CE18" s="657"/>
      <c r="CF18" s="657"/>
      <c r="CG18" s="657"/>
      <c r="CH18" s="657"/>
      <c r="CI18" s="657"/>
      <c r="CJ18" s="657"/>
      <c r="CK18" s="657"/>
      <c r="CL18" s="657"/>
      <c r="CM18" s="657"/>
      <c r="CN18" s="657"/>
      <c r="CO18" s="657"/>
      <c r="CP18" s="657"/>
      <c r="CQ18" s="658"/>
      <c r="CR18" s="659" t="s">
        <v>122</v>
      </c>
      <c r="CS18" s="660"/>
      <c r="CT18" s="660"/>
      <c r="CU18" s="660"/>
      <c r="CV18" s="660"/>
      <c r="CW18" s="660"/>
      <c r="CX18" s="660"/>
      <c r="CY18" s="661"/>
      <c r="CZ18" s="662" t="s">
        <v>122</v>
      </c>
      <c r="DA18" s="662"/>
      <c r="DB18" s="662"/>
      <c r="DC18" s="662"/>
      <c r="DD18" s="668" t="s">
        <v>122</v>
      </c>
      <c r="DE18" s="660"/>
      <c r="DF18" s="660"/>
      <c r="DG18" s="660"/>
      <c r="DH18" s="660"/>
      <c r="DI18" s="660"/>
      <c r="DJ18" s="660"/>
      <c r="DK18" s="660"/>
      <c r="DL18" s="660"/>
      <c r="DM18" s="660"/>
      <c r="DN18" s="660"/>
      <c r="DO18" s="660"/>
      <c r="DP18" s="661"/>
      <c r="DQ18" s="668" t="s">
        <v>122</v>
      </c>
      <c r="DR18" s="660"/>
      <c r="DS18" s="660"/>
      <c r="DT18" s="660"/>
      <c r="DU18" s="660"/>
      <c r="DV18" s="660"/>
      <c r="DW18" s="660"/>
      <c r="DX18" s="660"/>
      <c r="DY18" s="660"/>
      <c r="DZ18" s="660"/>
      <c r="EA18" s="660"/>
      <c r="EB18" s="660"/>
      <c r="EC18" s="669"/>
    </row>
    <row r="19" spans="2:133" ht="11.25" customHeight="1" x14ac:dyDescent="0.15">
      <c r="B19" s="656" t="s">
        <v>259</v>
      </c>
      <c r="C19" s="657"/>
      <c r="D19" s="657"/>
      <c r="E19" s="657"/>
      <c r="F19" s="657"/>
      <c r="G19" s="657"/>
      <c r="H19" s="657"/>
      <c r="I19" s="657"/>
      <c r="J19" s="657"/>
      <c r="K19" s="657"/>
      <c r="L19" s="657"/>
      <c r="M19" s="657"/>
      <c r="N19" s="657"/>
      <c r="O19" s="657"/>
      <c r="P19" s="657"/>
      <c r="Q19" s="658"/>
      <c r="R19" s="659">
        <v>3260</v>
      </c>
      <c r="S19" s="660"/>
      <c r="T19" s="660"/>
      <c r="U19" s="660"/>
      <c r="V19" s="660"/>
      <c r="W19" s="660"/>
      <c r="X19" s="660"/>
      <c r="Y19" s="661"/>
      <c r="Z19" s="662">
        <v>0</v>
      </c>
      <c r="AA19" s="662"/>
      <c r="AB19" s="662"/>
      <c r="AC19" s="662"/>
      <c r="AD19" s="663">
        <v>3260</v>
      </c>
      <c r="AE19" s="663"/>
      <c r="AF19" s="663"/>
      <c r="AG19" s="663"/>
      <c r="AH19" s="663"/>
      <c r="AI19" s="663"/>
      <c r="AJ19" s="663"/>
      <c r="AK19" s="663"/>
      <c r="AL19" s="664">
        <v>0</v>
      </c>
      <c r="AM19" s="665"/>
      <c r="AN19" s="665"/>
      <c r="AO19" s="666"/>
      <c r="AP19" s="656" t="s">
        <v>260</v>
      </c>
      <c r="AQ19" s="657"/>
      <c r="AR19" s="657"/>
      <c r="AS19" s="657"/>
      <c r="AT19" s="657"/>
      <c r="AU19" s="657"/>
      <c r="AV19" s="657"/>
      <c r="AW19" s="657"/>
      <c r="AX19" s="657"/>
      <c r="AY19" s="657"/>
      <c r="AZ19" s="657"/>
      <c r="BA19" s="657"/>
      <c r="BB19" s="657"/>
      <c r="BC19" s="657"/>
      <c r="BD19" s="657"/>
      <c r="BE19" s="657"/>
      <c r="BF19" s="658"/>
      <c r="BG19" s="659">
        <v>2478</v>
      </c>
      <c r="BH19" s="660"/>
      <c r="BI19" s="660"/>
      <c r="BJ19" s="660"/>
      <c r="BK19" s="660"/>
      <c r="BL19" s="660"/>
      <c r="BM19" s="660"/>
      <c r="BN19" s="661"/>
      <c r="BO19" s="662">
        <v>0.1</v>
      </c>
      <c r="BP19" s="662"/>
      <c r="BQ19" s="662"/>
      <c r="BR19" s="662"/>
      <c r="BS19" s="663" t="s">
        <v>122</v>
      </c>
      <c r="BT19" s="663"/>
      <c r="BU19" s="663"/>
      <c r="BV19" s="663"/>
      <c r="BW19" s="663"/>
      <c r="BX19" s="663"/>
      <c r="BY19" s="663"/>
      <c r="BZ19" s="663"/>
      <c r="CA19" s="663"/>
      <c r="CB19" s="667"/>
      <c r="CD19" s="656" t="s">
        <v>261</v>
      </c>
      <c r="CE19" s="657"/>
      <c r="CF19" s="657"/>
      <c r="CG19" s="657"/>
      <c r="CH19" s="657"/>
      <c r="CI19" s="657"/>
      <c r="CJ19" s="657"/>
      <c r="CK19" s="657"/>
      <c r="CL19" s="657"/>
      <c r="CM19" s="657"/>
      <c r="CN19" s="657"/>
      <c r="CO19" s="657"/>
      <c r="CP19" s="657"/>
      <c r="CQ19" s="658"/>
      <c r="CR19" s="659" t="s">
        <v>122</v>
      </c>
      <c r="CS19" s="660"/>
      <c r="CT19" s="660"/>
      <c r="CU19" s="660"/>
      <c r="CV19" s="660"/>
      <c r="CW19" s="660"/>
      <c r="CX19" s="660"/>
      <c r="CY19" s="661"/>
      <c r="CZ19" s="662" t="s">
        <v>122</v>
      </c>
      <c r="DA19" s="662"/>
      <c r="DB19" s="662"/>
      <c r="DC19" s="662"/>
      <c r="DD19" s="668" t="s">
        <v>122</v>
      </c>
      <c r="DE19" s="660"/>
      <c r="DF19" s="660"/>
      <c r="DG19" s="660"/>
      <c r="DH19" s="660"/>
      <c r="DI19" s="660"/>
      <c r="DJ19" s="660"/>
      <c r="DK19" s="660"/>
      <c r="DL19" s="660"/>
      <c r="DM19" s="660"/>
      <c r="DN19" s="660"/>
      <c r="DO19" s="660"/>
      <c r="DP19" s="661"/>
      <c r="DQ19" s="668" t="s">
        <v>122</v>
      </c>
      <c r="DR19" s="660"/>
      <c r="DS19" s="660"/>
      <c r="DT19" s="660"/>
      <c r="DU19" s="660"/>
      <c r="DV19" s="660"/>
      <c r="DW19" s="660"/>
      <c r="DX19" s="660"/>
      <c r="DY19" s="660"/>
      <c r="DZ19" s="660"/>
      <c r="EA19" s="660"/>
      <c r="EB19" s="660"/>
      <c r="EC19" s="669"/>
    </row>
    <row r="20" spans="2:133" ht="11.25" customHeight="1" x14ac:dyDescent="0.15">
      <c r="B20" s="672" t="s">
        <v>262</v>
      </c>
      <c r="C20" s="673"/>
      <c r="D20" s="673"/>
      <c r="E20" s="673"/>
      <c r="F20" s="673"/>
      <c r="G20" s="673"/>
      <c r="H20" s="673"/>
      <c r="I20" s="673"/>
      <c r="J20" s="673"/>
      <c r="K20" s="673"/>
      <c r="L20" s="673"/>
      <c r="M20" s="673"/>
      <c r="N20" s="673"/>
      <c r="O20" s="673"/>
      <c r="P20" s="673"/>
      <c r="Q20" s="674"/>
      <c r="R20" s="659" t="s">
        <v>122</v>
      </c>
      <c r="S20" s="660"/>
      <c r="T20" s="660"/>
      <c r="U20" s="660"/>
      <c r="V20" s="660"/>
      <c r="W20" s="660"/>
      <c r="X20" s="660"/>
      <c r="Y20" s="661"/>
      <c r="Z20" s="662" t="s">
        <v>122</v>
      </c>
      <c r="AA20" s="662"/>
      <c r="AB20" s="662"/>
      <c r="AC20" s="662"/>
      <c r="AD20" s="663" t="s">
        <v>122</v>
      </c>
      <c r="AE20" s="663"/>
      <c r="AF20" s="663"/>
      <c r="AG20" s="663"/>
      <c r="AH20" s="663"/>
      <c r="AI20" s="663"/>
      <c r="AJ20" s="663"/>
      <c r="AK20" s="663"/>
      <c r="AL20" s="664" t="s">
        <v>122</v>
      </c>
      <c r="AM20" s="665"/>
      <c r="AN20" s="665"/>
      <c r="AO20" s="666"/>
      <c r="AP20" s="656" t="s">
        <v>263</v>
      </c>
      <c r="AQ20" s="657"/>
      <c r="AR20" s="657"/>
      <c r="AS20" s="657"/>
      <c r="AT20" s="657"/>
      <c r="AU20" s="657"/>
      <c r="AV20" s="657"/>
      <c r="AW20" s="657"/>
      <c r="AX20" s="657"/>
      <c r="AY20" s="657"/>
      <c r="AZ20" s="657"/>
      <c r="BA20" s="657"/>
      <c r="BB20" s="657"/>
      <c r="BC20" s="657"/>
      <c r="BD20" s="657"/>
      <c r="BE20" s="657"/>
      <c r="BF20" s="658"/>
      <c r="BG20" s="659">
        <v>2478</v>
      </c>
      <c r="BH20" s="660"/>
      <c r="BI20" s="660"/>
      <c r="BJ20" s="660"/>
      <c r="BK20" s="660"/>
      <c r="BL20" s="660"/>
      <c r="BM20" s="660"/>
      <c r="BN20" s="661"/>
      <c r="BO20" s="662">
        <v>0.1</v>
      </c>
      <c r="BP20" s="662"/>
      <c r="BQ20" s="662"/>
      <c r="BR20" s="662"/>
      <c r="BS20" s="663" t="s">
        <v>122</v>
      </c>
      <c r="BT20" s="663"/>
      <c r="BU20" s="663"/>
      <c r="BV20" s="663"/>
      <c r="BW20" s="663"/>
      <c r="BX20" s="663"/>
      <c r="BY20" s="663"/>
      <c r="BZ20" s="663"/>
      <c r="CA20" s="663"/>
      <c r="CB20" s="667"/>
      <c r="CD20" s="656" t="s">
        <v>264</v>
      </c>
      <c r="CE20" s="657"/>
      <c r="CF20" s="657"/>
      <c r="CG20" s="657"/>
      <c r="CH20" s="657"/>
      <c r="CI20" s="657"/>
      <c r="CJ20" s="657"/>
      <c r="CK20" s="657"/>
      <c r="CL20" s="657"/>
      <c r="CM20" s="657"/>
      <c r="CN20" s="657"/>
      <c r="CO20" s="657"/>
      <c r="CP20" s="657"/>
      <c r="CQ20" s="658"/>
      <c r="CR20" s="659">
        <v>18307002</v>
      </c>
      <c r="CS20" s="660"/>
      <c r="CT20" s="660"/>
      <c r="CU20" s="660"/>
      <c r="CV20" s="660"/>
      <c r="CW20" s="660"/>
      <c r="CX20" s="660"/>
      <c r="CY20" s="661"/>
      <c r="CZ20" s="662">
        <v>100</v>
      </c>
      <c r="DA20" s="662"/>
      <c r="DB20" s="662"/>
      <c r="DC20" s="662"/>
      <c r="DD20" s="668">
        <v>3317888</v>
      </c>
      <c r="DE20" s="660"/>
      <c r="DF20" s="660"/>
      <c r="DG20" s="660"/>
      <c r="DH20" s="660"/>
      <c r="DI20" s="660"/>
      <c r="DJ20" s="660"/>
      <c r="DK20" s="660"/>
      <c r="DL20" s="660"/>
      <c r="DM20" s="660"/>
      <c r="DN20" s="660"/>
      <c r="DO20" s="660"/>
      <c r="DP20" s="661"/>
      <c r="DQ20" s="668">
        <v>12079634</v>
      </c>
      <c r="DR20" s="660"/>
      <c r="DS20" s="660"/>
      <c r="DT20" s="660"/>
      <c r="DU20" s="660"/>
      <c r="DV20" s="660"/>
      <c r="DW20" s="660"/>
      <c r="DX20" s="660"/>
      <c r="DY20" s="660"/>
      <c r="DZ20" s="660"/>
      <c r="EA20" s="660"/>
      <c r="EB20" s="660"/>
      <c r="EC20" s="669"/>
    </row>
    <row r="21" spans="2:133" ht="11.25" customHeight="1" x14ac:dyDescent="0.15">
      <c r="B21" s="656" t="s">
        <v>265</v>
      </c>
      <c r="C21" s="657"/>
      <c r="D21" s="657"/>
      <c r="E21" s="657"/>
      <c r="F21" s="657"/>
      <c r="G21" s="657"/>
      <c r="H21" s="657"/>
      <c r="I21" s="657"/>
      <c r="J21" s="657"/>
      <c r="K21" s="657"/>
      <c r="L21" s="657"/>
      <c r="M21" s="657"/>
      <c r="N21" s="657"/>
      <c r="O21" s="657"/>
      <c r="P21" s="657"/>
      <c r="Q21" s="658"/>
      <c r="R21" s="659">
        <v>8818179</v>
      </c>
      <c r="S21" s="660"/>
      <c r="T21" s="660"/>
      <c r="U21" s="660"/>
      <c r="V21" s="660"/>
      <c r="W21" s="660"/>
      <c r="X21" s="660"/>
      <c r="Y21" s="661"/>
      <c r="Z21" s="662">
        <v>46</v>
      </c>
      <c r="AA21" s="662"/>
      <c r="AB21" s="662"/>
      <c r="AC21" s="662"/>
      <c r="AD21" s="663">
        <v>7312567</v>
      </c>
      <c r="AE21" s="663"/>
      <c r="AF21" s="663"/>
      <c r="AG21" s="663"/>
      <c r="AH21" s="663"/>
      <c r="AI21" s="663"/>
      <c r="AJ21" s="663"/>
      <c r="AK21" s="663"/>
      <c r="AL21" s="664">
        <v>73.2</v>
      </c>
      <c r="AM21" s="665"/>
      <c r="AN21" s="665"/>
      <c r="AO21" s="666"/>
      <c r="AP21" s="656" t="s">
        <v>266</v>
      </c>
      <c r="AQ21" s="675"/>
      <c r="AR21" s="675"/>
      <c r="AS21" s="675"/>
      <c r="AT21" s="675"/>
      <c r="AU21" s="675"/>
      <c r="AV21" s="675"/>
      <c r="AW21" s="675"/>
      <c r="AX21" s="675"/>
      <c r="AY21" s="675"/>
      <c r="AZ21" s="675"/>
      <c r="BA21" s="675"/>
      <c r="BB21" s="675"/>
      <c r="BC21" s="675"/>
      <c r="BD21" s="675"/>
      <c r="BE21" s="675"/>
      <c r="BF21" s="676"/>
      <c r="BG21" s="659">
        <v>2478</v>
      </c>
      <c r="BH21" s="660"/>
      <c r="BI21" s="660"/>
      <c r="BJ21" s="660"/>
      <c r="BK21" s="660"/>
      <c r="BL21" s="660"/>
      <c r="BM21" s="660"/>
      <c r="BN21" s="661"/>
      <c r="BO21" s="662">
        <v>0.1</v>
      </c>
      <c r="BP21" s="662"/>
      <c r="BQ21" s="662"/>
      <c r="BR21" s="662"/>
      <c r="BS21" s="663" t="s">
        <v>122</v>
      </c>
      <c r="BT21" s="663"/>
      <c r="BU21" s="663"/>
      <c r="BV21" s="663"/>
      <c r="BW21" s="663"/>
      <c r="BX21" s="663"/>
      <c r="BY21" s="663"/>
      <c r="BZ21" s="663"/>
      <c r="CA21" s="663"/>
      <c r="CB21" s="667"/>
      <c r="CD21" s="680"/>
      <c r="CE21" s="681"/>
      <c r="CF21" s="681"/>
      <c r="CG21" s="681"/>
      <c r="CH21" s="681"/>
      <c r="CI21" s="681"/>
      <c r="CJ21" s="681"/>
      <c r="CK21" s="681"/>
      <c r="CL21" s="681"/>
      <c r="CM21" s="681"/>
      <c r="CN21" s="681"/>
      <c r="CO21" s="681"/>
      <c r="CP21" s="681"/>
      <c r="CQ21" s="682"/>
      <c r="CR21" s="683"/>
      <c r="CS21" s="678"/>
      <c r="CT21" s="678"/>
      <c r="CU21" s="678"/>
      <c r="CV21" s="678"/>
      <c r="CW21" s="678"/>
      <c r="CX21" s="678"/>
      <c r="CY21" s="684"/>
      <c r="CZ21" s="685"/>
      <c r="DA21" s="685"/>
      <c r="DB21" s="685"/>
      <c r="DC21" s="685"/>
      <c r="DD21" s="677"/>
      <c r="DE21" s="678"/>
      <c r="DF21" s="678"/>
      <c r="DG21" s="678"/>
      <c r="DH21" s="678"/>
      <c r="DI21" s="678"/>
      <c r="DJ21" s="678"/>
      <c r="DK21" s="678"/>
      <c r="DL21" s="678"/>
      <c r="DM21" s="678"/>
      <c r="DN21" s="678"/>
      <c r="DO21" s="678"/>
      <c r="DP21" s="684"/>
      <c r="DQ21" s="677"/>
      <c r="DR21" s="678"/>
      <c r="DS21" s="678"/>
      <c r="DT21" s="678"/>
      <c r="DU21" s="678"/>
      <c r="DV21" s="678"/>
      <c r="DW21" s="678"/>
      <c r="DX21" s="678"/>
      <c r="DY21" s="678"/>
      <c r="DZ21" s="678"/>
      <c r="EA21" s="678"/>
      <c r="EB21" s="678"/>
      <c r="EC21" s="679"/>
    </row>
    <row r="22" spans="2:133" ht="11.25" customHeight="1" x14ac:dyDescent="0.15">
      <c r="B22" s="656" t="s">
        <v>267</v>
      </c>
      <c r="C22" s="657"/>
      <c r="D22" s="657"/>
      <c r="E22" s="657"/>
      <c r="F22" s="657"/>
      <c r="G22" s="657"/>
      <c r="H22" s="657"/>
      <c r="I22" s="657"/>
      <c r="J22" s="657"/>
      <c r="K22" s="657"/>
      <c r="L22" s="657"/>
      <c r="M22" s="657"/>
      <c r="N22" s="657"/>
      <c r="O22" s="657"/>
      <c r="P22" s="657"/>
      <c r="Q22" s="658"/>
      <c r="R22" s="659">
        <v>7312567</v>
      </c>
      <c r="S22" s="660"/>
      <c r="T22" s="660"/>
      <c r="U22" s="660"/>
      <c r="V22" s="660"/>
      <c r="W22" s="660"/>
      <c r="X22" s="660"/>
      <c r="Y22" s="661"/>
      <c r="Z22" s="662">
        <v>38.200000000000003</v>
      </c>
      <c r="AA22" s="662"/>
      <c r="AB22" s="662"/>
      <c r="AC22" s="662"/>
      <c r="AD22" s="663">
        <v>7312567</v>
      </c>
      <c r="AE22" s="663"/>
      <c r="AF22" s="663"/>
      <c r="AG22" s="663"/>
      <c r="AH22" s="663"/>
      <c r="AI22" s="663"/>
      <c r="AJ22" s="663"/>
      <c r="AK22" s="663"/>
      <c r="AL22" s="664">
        <v>73.2</v>
      </c>
      <c r="AM22" s="665"/>
      <c r="AN22" s="665"/>
      <c r="AO22" s="666"/>
      <c r="AP22" s="656" t="s">
        <v>268</v>
      </c>
      <c r="AQ22" s="675"/>
      <c r="AR22" s="675"/>
      <c r="AS22" s="675"/>
      <c r="AT22" s="675"/>
      <c r="AU22" s="675"/>
      <c r="AV22" s="675"/>
      <c r="AW22" s="675"/>
      <c r="AX22" s="675"/>
      <c r="AY22" s="675"/>
      <c r="AZ22" s="675"/>
      <c r="BA22" s="675"/>
      <c r="BB22" s="675"/>
      <c r="BC22" s="675"/>
      <c r="BD22" s="675"/>
      <c r="BE22" s="675"/>
      <c r="BF22" s="676"/>
      <c r="BG22" s="659" t="s">
        <v>122</v>
      </c>
      <c r="BH22" s="660"/>
      <c r="BI22" s="660"/>
      <c r="BJ22" s="660"/>
      <c r="BK22" s="660"/>
      <c r="BL22" s="660"/>
      <c r="BM22" s="660"/>
      <c r="BN22" s="661"/>
      <c r="BO22" s="662" t="s">
        <v>122</v>
      </c>
      <c r="BP22" s="662"/>
      <c r="BQ22" s="662"/>
      <c r="BR22" s="662"/>
      <c r="BS22" s="663" t="s">
        <v>122</v>
      </c>
      <c r="BT22" s="663"/>
      <c r="BU22" s="663"/>
      <c r="BV22" s="663"/>
      <c r="BW22" s="663"/>
      <c r="BX22" s="663"/>
      <c r="BY22" s="663"/>
      <c r="BZ22" s="663"/>
      <c r="CA22" s="663"/>
      <c r="CB22" s="667"/>
      <c r="CD22" s="641" t="s">
        <v>269</v>
      </c>
      <c r="CE22" s="642"/>
      <c r="CF22" s="642"/>
      <c r="CG22" s="642"/>
      <c r="CH22" s="642"/>
      <c r="CI22" s="642"/>
      <c r="CJ22" s="642"/>
      <c r="CK22" s="642"/>
      <c r="CL22" s="642"/>
      <c r="CM22" s="642"/>
      <c r="CN22" s="642"/>
      <c r="CO22" s="642"/>
      <c r="CP22" s="642"/>
      <c r="CQ22" s="642"/>
      <c r="CR22" s="642"/>
      <c r="CS22" s="642"/>
      <c r="CT22" s="642"/>
      <c r="CU22" s="642"/>
      <c r="CV22" s="642"/>
      <c r="CW22" s="642"/>
      <c r="CX22" s="642"/>
      <c r="CY22" s="642"/>
      <c r="CZ22" s="642"/>
      <c r="DA22" s="642"/>
      <c r="DB22" s="642"/>
      <c r="DC22" s="642"/>
      <c r="DD22" s="642"/>
      <c r="DE22" s="642"/>
      <c r="DF22" s="642"/>
      <c r="DG22" s="642"/>
      <c r="DH22" s="642"/>
      <c r="DI22" s="642"/>
      <c r="DJ22" s="642"/>
      <c r="DK22" s="642"/>
      <c r="DL22" s="642"/>
      <c r="DM22" s="642"/>
      <c r="DN22" s="642"/>
      <c r="DO22" s="642"/>
      <c r="DP22" s="642"/>
      <c r="DQ22" s="642"/>
      <c r="DR22" s="642"/>
      <c r="DS22" s="642"/>
      <c r="DT22" s="642"/>
      <c r="DU22" s="642"/>
      <c r="DV22" s="642"/>
      <c r="DW22" s="642"/>
      <c r="DX22" s="642"/>
      <c r="DY22" s="642"/>
      <c r="DZ22" s="642"/>
      <c r="EA22" s="642"/>
      <c r="EB22" s="642"/>
      <c r="EC22" s="643"/>
    </row>
    <row r="23" spans="2:133" ht="11.25" customHeight="1" x14ac:dyDescent="0.15">
      <c r="B23" s="656" t="s">
        <v>270</v>
      </c>
      <c r="C23" s="657"/>
      <c r="D23" s="657"/>
      <c r="E23" s="657"/>
      <c r="F23" s="657"/>
      <c r="G23" s="657"/>
      <c r="H23" s="657"/>
      <c r="I23" s="657"/>
      <c r="J23" s="657"/>
      <c r="K23" s="657"/>
      <c r="L23" s="657"/>
      <c r="M23" s="657"/>
      <c r="N23" s="657"/>
      <c r="O23" s="657"/>
      <c r="P23" s="657"/>
      <c r="Q23" s="658"/>
      <c r="R23" s="659">
        <v>1505612</v>
      </c>
      <c r="S23" s="660"/>
      <c r="T23" s="660"/>
      <c r="U23" s="660"/>
      <c r="V23" s="660"/>
      <c r="W23" s="660"/>
      <c r="X23" s="660"/>
      <c r="Y23" s="661"/>
      <c r="Z23" s="662">
        <v>7.9</v>
      </c>
      <c r="AA23" s="662"/>
      <c r="AB23" s="662"/>
      <c r="AC23" s="662"/>
      <c r="AD23" s="663" t="s">
        <v>122</v>
      </c>
      <c r="AE23" s="663"/>
      <c r="AF23" s="663"/>
      <c r="AG23" s="663"/>
      <c r="AH23" s="663"/>
      <c r="AI23" s="663"/>
      <c r="AJ23" s="663"/>
      <c r="AK23" s="663"/>
      <c r="AL23" s="664" t="s">
        <v>122</v>
      </c>
      <c r="AM23" s="665"/>
      <c r="AN23" s="665"/>
      <c r="AO23" s="666"/>
      <c r="AP23" s="656" t="s">
        <v>271</v>
      </c>
      <c r="AQ23" s="675"/>
      <c r="AR23" s="675"/>
      <c r="AS23" s="675"/>
      <c r="AT23" s="675"/>
      <c r="AU23" s="675"/>
      <c r="AV23" s="675"/>
      <c r="AW23" s="675"/>
      <c r="AX23" s="675"/>
      <c r="AY23" s="675"/>
      <c r="AZ23" s="675"/>
      <c r="BA23" s="675"/>
      <c r="BB23" s="675"/>
      <c r="BC23" s="675"/>
      <c r="BD23" s="675"/>
      <c r="BE23" s="675"/>
      <c r="BF23" s="676"/>
      <c r="BG23" s="659" t="s">
        <v>122</v>
      </c>
      <c r="BH23" s="660"/>
      <c r="BI23" s="660"/>
      <c r="BJ23" s="660"/>
      <c r="BK23" s="660"/>
      <c r="BL23" s="660"/>
      <c r="BM23" s="660"/>
      <c r="BN23" s="661"/>
      <c r="BO23" s="662" t="s">
        <v>122</v>
      </c>
      <c r="BP23" s="662"/>
      <c r="BQ23" s="662"/>
      <c r="BR23" s="662"/>
      <c r="BS23" s="663" t="s">
        <v>122</v>
      </c>
      <c r="BT23" s="663"/>
      <c r="BU23" s="663"/>
      <c r="BV23" s="663"/>
      <c r="BW23" s="663"/>
      <c r="BX23" s="663"/>
      <c r="BY23" s="663"/>
      <c r="BZ23" s="663"/>
      <c r="CA23" s="663"/>
      <c r="CB23" s="667"/>
      <c r="CD23" s="641" t="s">
        <v>211</v>
      </c>
      <c r="CE23" s="642"/>
      <c r="CF23" s="642"/>
      <c r="CG23" s="642"/>
      <c r="CH23" s="642"/>
      <c r="CI23" s="642"/>
      <c r="CJ23" s="642"/>
      <c r="CK23" s="642"/>
      <c r="CL23" s="642"/>
      <c r="CM23" s="642"/>
      <c r="CN23" s="642"/>
      <c r="CO23" s="642"/>
      <c r="CP23" s="642"/>
      <c r="CQ23" s="643"/>
      <c r="CR23" s="641" t="s">
        <v>272</v>
      </c>
      <c r="CS23" s="642"/>
      <c r="CT23" s="642"/>
      <c r="CU23" s="642"/>
      <c r="CV23" s="642"/>
      <c r="CW23" s="642"/>
      <c r="CX23" s="642"/>
      <c r="CY23" s="643"/>
      <c r="CZ23" s="641" t="s">
        <v>273</v>
      </c>
      <c r="DA23" s="642"/>
      <c r="DB23" s="642"/>
      <c r="DC23" s="643"/>
      <c r="DD23" s="641" t="s">
        <v>274</v>
      </c>
      <c r="DE23" s="642"/>
      <c r="DF23" s="642"/>
      <c r="DG23" s="642"/>
      <c r="DH23" s="642"/>
      <c r="DI23" s="642"/>
      <c r="DJ23" s="642"/>
      <c r="DK23" s="643"/>
      <c r="DL23" s="686" t="s">
        <v>275</v>
      </c>
      <c r="DM23" s="687"/>
      <c r="DN23" s="687"/>
      <c r="DO23" s="687"/>
      <c r="DP23" s="687"/>
      <c r="DQ23" s="687"/>
      <c r="DR23" s="687"/>
      <c r="DS23" s="687"/>
      <c r="DT23" s="687"/>
      <c r="DU23" s="687"/>
      <c r="DV23" s="688"/>
      <c r="DW23" s="641" t="s">
        <v>276</v>
      </c>
      <c r="DX23" s="642"/>
      <c r="DY23" s="642"/>
      <c r="DZ23" s="642"/>
      <c r="EA23" s="642"/>
      <c r="EB23" s="642"/>
      <c r="EC23" s="643"/>
    </row>
    <row r="24" spans="2:133" ht="11.25" customHeight="1" x14ac:dyDescent="0.15">
      <c r="B24" s="656" t="s">
        <v>277</v>
      </c>
      <c r="C24" s="657"/>
      <c r="D24" s="657"/>
      <c r="E24" s="657"/>
      <c r="F24" s="657"/>
      <c r="G24" s="657"/>
      <c r="H24" s="657"/>
      <c r="I24" s="657"/>
      <c r="J24" s="657"/>
      <c r="K24" s="657"/>
      <c r="L24" s="657"/>
      <c r="M24" s="657"/>
      <c r="N24" s="657"/>
      <c r="O24" s="657"/>
      <c r="P24" s="657"/>
      <c r="Q24" s="658"/>
      <c r="R24" s="659" t="s">
        <v>122</v>
      </c>
      <c r="S24" s="660"/>
      <c r="T24" s="660"/>
      <c r="U24" s="660"/>
      <c r="V24" s="660"/>
      <c r="W24" s="660"/>
      <c r="X24" s="660"/>
      <c r="Y24" s="661"/>
      <c r="Z24" s="662" t="s">
        <v>122</v>
      </c>
      <c r="AA24" s="662"/>
      <c r="AB24" s="662"/>
      <c r="AC24" s="662"/>
      <c r="AD24" s="663" t="s">
        <v>122</v>
      </c>
      <c r="AE24" s="663"/>
      <c r="AF24" s="663"/>
      <c r="AG24" s="663"/>
      <c r="AH24" s="663"/>
      <c r="AI24" s="663"/>
      <c r="AJ24" s="663"/>
      <c r="AK24" s="663"/>
      <c r="AL24" s="664" t="s">
        <v>122</v>
      </c>
      <c r="AM24" s="665"/>
      <c r="AN24" s="665"/>
      <c r="AO24" s="666"/>
      <c r="AP24" s="656" t="s">
        <v>278</v>
      </c>
      <c r="AQ24" s="675"/>
      <c r="AR24" s="675"/>
      <c r="AS24" s="675"/>
      <c r="AT24" s="675"/>
      <c r="AU24" s="675"/>
      <c r="AV24" s="675"/>
      <c r="AW24" s="675"/>
      <c r="AX24" s="675"/>
      <c r="AY24" s="675"/>
      <c r="AZ24" s="675"/>
      <c r="BA24" s="675"/>
      <c r="BB24" s="675"/>
      <c r="BC24" s="675"/>
      <c r="BD24" s="675"/>
      <c r="BE24" s="675"/>
      <c r="BF24" s="676"/>
      <c r="BG24" s="659" t="s">
        <v>122</v>
      </c>
      <c r="BH24" s="660"/>
      <c r="BI24" s="660"/>
      <c r="BJ24" s="660"/>
      <c r="BK24" s="660"/>
      <c r="BL24" s="660"/>
      <c r="BM24" s="660"/>
      <c r="BN24" s="661"/>
      <c r="BO24" s="662" t="s">
        <v>122</v>
      </c>
      <c r="BP24" s="662"/>
      <c r="BQ24" s="662"/>
      <c r="BR24" s="662"/>
      <c r="BS24" s="663" t="s">
        <v>122</v>
      </c>
      <c r="BT24" s="663"/>
      <c r="BU24" s="663"/>
      <c r="BV24" s="663"/>
      <c r="BW24" s="663"/>
      <c r="BX24" s="663"/>
      <c r="BY24" s="663"/>
      <c r="BZ24" s="663"/>
      <c r="CA24" s="663"/>
      <c r="CB24" s="667"/>
      <c r="CD24" s="645" t="s">
        <v>279</v>
      </c>
      <c r="CE24" s="646"/>
      <c r="CF24" s="646"/>
      <c r="CG24" s="646"/>
      <c r="CH24" s="646"/>
      <c r="CI24" s="646"/>
      <c r="CJ24" s="646"/>
      <c r="CK24" s="646"/>
      <c r="CL24" s="646"/>
      <c r="CM24" s="646"/>
      <c r="CN24" s="646"/>
      <c r="CO24" s="646"/>
      <c r="CP24" s="646"/>
      <c r="CQ24" s="647"/>
      <c r="CR24" s="648">
        <v>7417427</v>
      </c>
      <c r="CS24" s="649"/>
      <c r="CT24" s="649"/>
      <c r="CU24" s="649"/>
      <c r="CV24" s="649"/>
      <c r="CW24" s="649"/>
      <c r="CX24" s="649"/>
      <c r="CY24" s="650"/>
      <c r="CZ24" s="653">
        <v>40.5</v>
      </c>
      <c r="DA24" s="654"/>
      <c r="DB24" s="654"/>
      <c r="DC24" s="670"/>
      <c r="DD24" s="694">
        <v>6148683</v>
      </c>
      <c r="DE24" s="649"/>
      <c r="DF24" s="649"/>
      <c r="DG24" s="649"/>
      <c r="DH24" s="649"/>
      <c r="DI24" s="649"/>
      <c r="DJ24" s="649"/>
      <c r="DK24" s="650"/>
      <c r="DL24" s="694">
        <v>4732446</v>
      </c>
      <c r="DM24" s="649"/>
      <c r="DN24" s="649"/>
      <c r="DO24" s="649"/>
      <c r="DP24" s="649"/>
      <c r="DQ24" s="649"/>
      <c r="DR24" s="649"/>
      <c r="DS24" s="649"/>
      <c r="DT24" s="649"/>
      <c r="DU24" s="649"/>
      <c r="DV24" s="650"/>
      <c r="DW24" s="653">
        <v>47.2</v>
      </c>
      <c r="DX24" s="654"/>
      <c r="DY24" s="654"/>
      <c r="DZ24" s="654"/>
      <c r="EA24" s="654"/>
      <c r="EB24" s="654"/>
      <c r="EC24" s="655"/>
    </row>
    <row r="25" spans="2:133" ht="11.25" customHeight="1" x14ac:dyDescent="0.15">
      <c r="B25" s="656" t="s">
        <v>280</v>
      </c>
      <c r="C25" s="657"/>
      <c r="D25" s="657"/>
      <c r="E25" s="657"/>
      <c r="F25" s="657"/>
      <c r="G25" s="657"/>
      <c r="H25" s="657"/>
      <c r="I25" s="657"/>
      <c r="J25" s="657"/>
      <c r="K25" s="657"/>
      <c r="L25" s="657"/>
      <c r="M25" s="657"/>
      <c r="N25" s="657"/>
      <c r="O25" s="657"/>
      <c r="P25" s="657"/>
      <c r="Q25" s="658"/>
      <c r="R25" s="659">
        <v>11490060</v>
      </c>
      <c r="S25" s="660"/>
      <c r="T25" s="660"/>
      <c r="U25" s="660"/>
      <c r="V25" s="660"/>
      <c r="W25" s="660"/>
      <c r="X25" s="660"/>
      <c r="Y25" s="661"/>
      <c r="Z25" s="662">
        <v>59.9</v>
      </c>
      <c r="AA25" s="662"/>
      <c r="AB25" s="662"/>
      <c r="AC25" s="662"/>
      <c r="AD25" s="663">
        <v>9984448</v>
      </c>
      <c r="AE25" s="663"/>
      <c r="AF25" s="663"/>
      <c r="AG25" s="663"/>
      <c r="AH25" s="663"/>
      <c r="AI25" s="663"/>
      <c r="AJ25" s="663"/>
      <c r="AK25" s="663"/>
      <c r="AL25" s="664">
        <v>99.9</v>
      </c>
      <c r="AM25" s="665"/>
      <c r="AN25" s="665"/>
      <c r="AO25" s="666"/>
      <c r="AP25" s="656" t="s">
        <v>281</v>
      </c>
      <c r="AQ25" s="675"/>
      <c r="AR25" s="675"/>
      <c r="AS25" s="675"/>
      <c r="AT25" s="675"/>
      <c r="AU25" s="675"/>
      <c r="AV25" s="675"/>
      <c r="AW25" s="675"/>
      <c r="AX25" s="675"/>
      <c r="AY25" s="675"/>
      <c r="AZ25" s="675"/>
      <c r="BA25" s="675"/>
      <c r="BB25" s="675"/>
      <c r="BC25" s="675"/>
      <c r="BD25" s="675"/>
      <c r="BE25" s="675"/>
      <c r="BF25" s="676"/>
      <c r="BG25" s="659" t="s">
        <v>122</v>
      </c>
      <c r="BH25" s="660"/>
      <c r="BI25" s="660"/>
      <c r="BJ25" s="660"/>
      <c r="BK25" s="660"/>
      <c r="BL25" s="660"/>
      <c r="BM25" s="660"/>
      <c r="BN25" s="661"/>
      <c r="BO25" s="662" t="s">
        <v>122</v>
      </c>
      <c r="BP25" s="662"/>
      <c r="BQ25" s="662"/>
      <c r="BR25" s="662"/>
      <c r="BS25" s="663" t="s">
        <v>122</v>
      </c>
      <c r="BT25" s="663"/>
      <c r="BU25" s="663"/>
      <c r="BV25" s="663"/>
      <c r="BW25" s="663"/>
      <c r="BX25" s="663"/>
      <c r="BY25" s="663"/>
      <c r="BZ25" s="663"/>
      <c r="CA25" s="663"/>
      <c r="CB25" s="667"/>
      <c r="CD25" s="656" t="s">
        <v>282</v>
      </c>
      <c r="CE25" s="657"/>
      <c r="CF25" s="657"/>
      <c r="CG25" s="657"/>
      <c r="CH25" s="657"/>
      <c r="CI25" s="657"/>
      <c r="CJ25" s="657"/>
      <c r="CK25" s="657"/>
      <c r="CL25" s="657"/>
      <c r="CM25" s="657"/>
      <c r="CN25" s="657"/>
      <c r="CO25" s="657"/>
      <c r="CP25" s="657"/>
      <c r="CQ25" s="658"/>
      <c r="CR25" s="659">
        <v>2667477</v>
      </c>
      <c r="CS25" s="691"/>
      <c r="CT25" s="691"/>
      <c r="CU25" s="691"/>
      <c r="CV25" s="691"/>
      <c r="CW25" s="691"/>
      <c r="CX25" s="691"/>
      <c r="CY25" s="692"/>
      <c r="CZ25" s="664">
        <v>14.6</v>
      </c>
      <c r="DA25" s="689"/>
      <c r="DB25" s="689"/>
      <c r="DC25" s="693"/>
      <c r="DD25" s="668">
        <v>2486862</v>
      </c>
      <c r="DE25" s="691"/>
      <c r="DF25" s="691"/>
      <c r="DG25" s="691"/>
      <c r="DH25" s="691"/>
      <c r="DI25" s="691"/>
      <c r="DJ25" s="691"/>
      <c r="DK25" s="692"/>
      <c r="DL25" s="668">
        <v>2438645</v>
      </c>
      <c r="DM25" s="691"/>
      <c r="DN25" s="691"/>
      <c r="DO25" s="691"/>
      <c r="DP25" s="691"/>
      <c r="DQ25" s="691"/>
      <c r="DR25" s="691"/>
      <c r="DS25" s="691"/>
      <c r="DT25" s="691"/>
      <c r="DU25" s="691"/>
      <c r="DV25" s="692"/>
      <c r="DW25" s="664">
        <v>24.3</v>
      </c>
      <c r="DX25" s="689"/>
      <c r="DY25" s="689"/>
      <c r="DZ25" s="689"/>
      <c r="EA25" s="689"/>
      <c r="EB25" s="689"/>
      <c r="EC25" s="690"/>
    </row>
    <row r="26" spans="2:133" ht="11.25" customHeight="1" x14ac:dyDescent="0.15">
      <c r="B26" s="656" t="s">
        <v>283</v>
      </c>
      <c r="C26" s="657"/>
      <c r="D26" s="657"/>
      <c r="E26" s="657"/>
      <c r="F26" s="657"/>
      <c r="G26" s="657"/>
      <c r="H26" s="657"/>
      <c r="I26" s="657"/>
      <c r="J26" s="657"/>
      <c r="K26" s="657"/>
      <c r="L26" s="657"/>
      <c r="M26" s="657"/>
      <c r="N26" s="657"/>
      <c r="O26" s="657"/>
      <c r="P26" s="657"/>
      <c r="Q26" s="658"/>
      <c r="R26" s="659">
        <v>1138</v>
      </c>
      <c r="S26" s="660"/>
      <c r="T26" s="660"/>
      <c r="U26" s="660"/>
      <c r="V26" s="660"/>
      <c r="W26" s="660"/>
      <c r="X26" s="660"/>
      <c r="Y26" s="661"/>
      <c r="Z26" s="662">
        <v>0</v>
      </c>
      <c r="AA26" s="662"/>
      <c r="AB26" s="662"/>
      <c r="AC26" s="662"/>
      <c r="AD26" s="663">
        <v>1138</v>
      </c>
      <c r="AE26" s="663"/>
      <c r="AF26" s="663"/>
      <c r="AG26" s="663"/>
      <c r="AH26" s="663"/>
      <c r="AI26" s="663"/>
      <c r="AJ26" s="663"/>
      <c r="AK26" s="663"/>
      <c r="AL26" s="664">
        <v>0</v>
      </c>
      <c r="AM26" s="665"/>
      <c r="AN26" s="665"/>
      <c r="AO26" s="666"/>
      <c r="AP26" s="656" t="s">
        <v>284</v>
      </c>
      <c r="AQ26" s="675"/>
      <c r="AR26" s="675"/>
      <c r="AS26" s="675"/>
      <c r="AT26" s="675"/>
      <c r="AU26" s="675"/>
      <c r="AV26" s="675"/>
      <c r="AW26" s="675"/>
      <c r="AX26" s="675"/>
      <c r="AY26" s="675"/>
      <c r="AZ26" s="675"/>
      <c r="BA26" s="675"/>
      <c r="BB26" s="675"/>
      <c r="BC26" s="675"/>
      <c r="BD26" s="675"/>
      <c r="BE26" s="675"/>
      <c r="BF26" s="676"/>
      <c r="BG26" s="659" t="s">
        <v>122</v>
      </c>
      <c r="BH26" s="660"/>
      <c r="BI26" s="660"/>
      <c r="BJ26" s="660"/>
      <c r="BK26" s="660"/>
      <c r="BL26" s="660"/>
      <c r="BM26" s="660"/>
      <c r="BN26" s="661"/>
      <c r="BO26" s="662" t="s">
        <v>122</v>
      </c>
      <c r="BP26" s="662"/>
      <c r="BQ26" s="662"/>
      <c r="BR26" s="662"/>
      <c r="BS26" s="663" t="s">
        <v>122</v>
      </c>
      <c r="BT26" s="663"/>
      <c r="BU26" s="663"/>
      <c r="BV26" s="663"/>
      <c r="BW26" s="663"/>
      <c r="BX26" s="663"/>
      <c r="BY26" s="663"/>
      <c r="BZ26" s="663"/>
      <c r="CA26" s="663"/>
      <c r="CB26" s="667"/>
      <c r="CD26" s="656" t="s">
        <v>285</v>
      </c>
      <c r="CE26" s="657"/>
      <c r="CF26" s="657"/>
      <c r="CG26" s="657"/>
      <c r="CH26" s="657"/>
      <c r="CI26" s="657"/>
      <c r="CJ26" s="657"/>
      <c r="CK26" s="657"/>
      <c r="CL26" s="657"/>
      <c r="CM26" s="657"/>
      <c r="CN26" s="657"/>
      <c r="CO26" s="657"/>
      <c r="CP26" s="657"/>
      <c r="CQ26" s="658"/>
      <c r="CR26" s="659">
        <v>1631746</v>
      </c>
      <c r="CS26" s="660"/>
      <c r="CT26" s="660"/>
      <c r="CU26" s="660"/>
      <c r="CV26" s="660"/>
      <c r="CW26" s="660"/>
      <c r="CX26" s="660"/>
      <c r="CY26" s="661"/>
      <c r="CZ26" s="664">
        <v>8.9</v>
      </c>
      <c r="DA26" s="689"/>
      <c r="DB26" s="689"/>
      <c r="DC26" s="693"/>
      <c r="DD26" s="668">
        <v>1559336</v>
      </c>
      <c r="DE26" s="660"/>
      <c r="DF26" s="660"/>
      <c r="DG26" s="660"/>
      <c r="DH26" s="660"/>
      <c r="DI26" s="660"/>
      <c r="DJ26" s="660"/>
      <c r="DK26" s="661"/>
      <c r="DL26" s="668" t="s">
        <v>122</v>
      </c>
      <c r="DM26" s="660"/>
      <c r="DN26" s="660"/>
      <c r="DO26" s="660"/>
      <c r="DP26" s="660"/>
      <c r="DQ26" s="660"/>
      <c r="DR26" s="660"/>
      <c r="DS26" s="660"/>
      <c r="DT26" s="660"/>
      <c r="DU26" s="660"/>
      <c r="DV26" s="661"/>
      <c r="DW26" s="664" t="s">
        <v>122</v>
      </c>
      <c r="DX26" s="689"/>
      <c r="DY26" s="689"/>
      <c r="DZ26" s="689"/>
      <c r="EA26" s="689"/>
      <c r="EB26" s="689"/>
      <c r="EC26" s="690"/>
    </row>
    <row r="27" spans="2:133" ht="11.25" customHeight="1" x14ac:dyDescent="0.15">
      <c r="B27" s="656" t="s">
        <v>286</v>
      </c>
      <c r="C27" s="657"/>
      <c r="D27" s="657"/>
      <c r="E27" s="657"/>
      <c r="F27" s="657"/>
      <c r="G27" s="657"/>
      <c r="H27" s="657"/>
      <c r="I27" s="657"/>
      <c r="J27" s="657"/>
      <c r="K27" s="657"/>
      <c r="L27" s="657"/>
      <c r="M27" s="657"/>
      <c r="N27" s="657"/>
      <c r="O27" s="657"/>
      <c r="P27" s="657"/>
      <c r="Q27" s="658"/>
      <c r="R27" s="659">
        <v>65471</v>
      </c>
      <c r="S27" s="660"/>
      <c r="T27" s="660"/>
      <c r="U27" s="660"/>
      <c r="V27" s="660"/>
      <c r="W27" s="660"/>
      <c r="X27" s="660"/>
      <c r="Y27" s="661"/>
      <c r="Z27" s="662">
        <v>0.3</v>
      </c>
      <c r="AA27" s="662"/>
      <c r="AB27" s="662"/>
      <c r="AC27" s="662"/>
      <c r="AD27" s="663" t="s">
        <v>122</v>
      </c>
      <c r="AE27" s="663"/>
      <c r="AF27" s="663"/>
      <c r="AG27" s="663"/>
      <c r="AH27" s="663"/>
      <c r="AI27" s="663"/>
      <c r="AJ27" s="663"/>
      <c r="AK27" s="663"/>
      <c r="AL27" s="664" t="s">
        <v>122</v>
      </c>
      <c r="AM27" s="665"/>
      <c r="AN27" s="665"/>
      <c r="AO27" s="666"/>
      <c r="AP27" s="656" t="s">
        <v>287</v>
      </c>
      <c r="AQ27" s="657"/>
      <c r="AR27" s="657"/>
      <c r="AS27" s="657"/>
      <c r="AT27" s="657"/>
      <c r="AU27" s="657"/>
      <c r="AV27" s="657"/>
      <c r="AW27" s="657"/>
      <c r="AX27" s="657"/>
      <c r="AY27" s="657"/>
      <c r="AZ27" s="657"/>
      <c r="BA27" s="657"/>
      <c r="BB27" s="657"/>
      <c r="BC27" s="657"/>
      <c r="BD27" s="657"/>
      <c r="BE27" s="657"/>
      <c r="BF27" s="658"/>
      <c r="BG27" s="659">
        <v>2080580</v>
      </c>
      <c r="BH27" s="660"/>
      <c r="BI27" s="660"/>
      <c r="BJ27" s="660"/>
      <c r="BK27" s="660"/>
      <c r="BL27" s="660"/>
      <c r="BM27" s="660"/>
      <c r="BN27" s="661"/>
      <c r="BO27" s="662">
        <v>100</v>
      </c>
      <c r="BP27" s="662"/>
      <c r="BQ27" s="662"/>
      <c r="BR27" s="662"/>
      <c r="BS27" s="663" t="s">
        <v>122</v>
      </c>
      <c r="BT27" s="663"/>
      <c r="BU27" s="663"/>
      <c r="BV27" s="663"/>
      <c r="BW27" s="663"/>
      <c r="BX27" s="663"/>
      <c r="BY27" s="663"/>
      <c r="BZ27" s="663"/>
      <c r="CA27" s="663"/>
      <c r="CB27" s="667"/>
      <c r="CD27" s="656" t="s">
        <v>288</v>
      </c>
      <c r="CE27" s="657"/>
      <c r="CF27" s="657"/>
      <c r="CG27" s="657"/>
      <c r="CH27" s="657"/>
      <c r="CI27" s="657"/>
      <c r="CJ27" s="657"/>
      <c r="CK27" s="657"/>
      <c r="CL27" s="657"/>
      <c r="CM27" s="657"/>
      <c r="CN27" s="657"/>
      <c r="CO27" s="657"/>
      <c r="CP27" s="657"/>
      <c r="CQ27" s="658"/>
      <c r="CR27" s="659">
        <v>1853625</v>
      </c>
      <c r="CS27" s="691"/>
      <c r="CT27" s="691"/>
      <c r="CU27" s="691"/>
      <c r="CV27" s="691"/>
      <c r="CW27" s="691"/>
      <c r="CX27" s="691"/>
      <c r="CY27" s="692"/>
      <c r="CZ27" s="664">
        <v>10.1</v>
      </c>
      <c r="DA27" s="689"/>
      <c r="DB27" s="689"/>
      <c r="DC27" s="693"/>
      <c r="DD27" s="668">
        <v>798456</v>
      </c>
      <c r="DE27" s="691"/>
      <c r="DF27" s="691"/>
      <c r="DG27" s="691"/>
      <c r="DH27" s="691"/>
      <c r="DI27" s="691"/>
      <c r="DJ27" s="691"/>
      <c r="DK27" s="692"/>
      <c r="DL27" s="668">
        <v>493556</v>
      </c>
      <c r="DM27" s="691"/>
      <c r="DN27" s="691"/>
      <c r="DO27" s="691"/>
      <c r="DP27" s="691"/>
      <c r="DQ27" s="691"/>
      <c r="DR27" s="691"/>
      <c r="DS27" s="691"/>
      <c r="DT27" s="691"/>
      <c r="DU27" s="691"/>
      <c r="DV27" s="692"/>
      <c r="DW27" s="664">
        <v>4.9000000000000004</v>
      </c>
      <c r="DX27" s="689"/>
      <c r="DY27" s="689"/>
      <c r="DZ27" s="689"/>
      <c r="EA27" s="689"/>
      <c r="EB27" s="689"/>
      <c r="EC27" s="690"/>
    </row>
    <row r="28" spans="2:133" ht="11.25" customHeight="1" x14ac:dyDescent="0.15">
      <c r="B28" s="656" t="s">
        <v>289</v>
      </c>
      <c r="C28" s="657"/>
      <c r="D28" s="657"/>
      <c r="E28" s="657"/>
      <c r="F28" s="657"/>
      <c r="G28" s="657"/>
      <c r="H28" s="657"/>
      <c r="I28" s="657"/>
      <c r="J28" s="657"/>
      <c r="K28" s="657"/>
      <c r="L28" s="657"/>
      <c r="M28" s="657"/>
      <c r="N28" s="657"/>
      <c r="O28" s="657"/>
      <c r="P28" s="657"/>
      <c r="Q28" s="658"/>
      <c r="R28" s="659">
        <v>170630</v>
      </c>
      <c r="S28" s="660"/>
      <c r="T28" s="660"/>
      <c r="U28" s="660"/>
      <c r="V28" s="660"/>
      <c r="W28" s="660"/>
      <c r="X28" s="660"/>
      <c r="Y28" s="661"/>
      <c r="Z28" s="662">
        <v>0.9</v>
      </c>
      <c r="AA28" s="662"/>
      <c r="AB28" s="662"/>
      <c r="AC28" s="662"/>
      <c r="AD28" s="663">
        <v>6137</v>
      </c>
      <c r="AE28" s="663"/>
      <c r="AF28" s="663"/>
      <c r="AG28" s="663"/>
      <c r="AH28" s="663"/>
      <c r="AI28" s="663"/>
      <c r="AJ28" s="663"/>
      <c r="AK28" s="663"/>
      <c r="AL28" s="664">
        <v>0.1</v>
      </c>
      <c r="AM28" s="665"/>
      <c r="AN28" s="665"/>
      <c r="AO28" s="666"/>
      <c r="AP28" s="656"/>
      <c r="AQ28" s="657"/>
      <c r="AR28" s="657"/>
      <c r="AS28" s="657"/>
      <c r="AT28" s="657"/>
      <c r="AU28" s="657"/>
      <c r="AV28" s="657"/>
      <c r="AW28" s="657"/>
      <c r="AX28" s="657"/>
      <c r="AY28" s="657"/>
      <c r="AZ28" s="657"/>
      <c r="BA28" s="657"/>
      <c r="BB28" s="657"/>
      <c r="BC28" s="657"/>
      <c r="BD28" s="657"/>
      <c r="BE28" s="657"/>
      <c r="BF28" s="658"/>
      <c r="BG28" s="659"/>
      <c r="BH28" s="660"/>
      <c r="BI28" s="660"/>
      <c r="BJ28" s="660"/>
      <c r="BK28" s="660"/>
      <c r="BL28" s="660"/>
      <c r="BM28" s="660"/>
      <c r="BN28" s="661"/>
      <c r="BO28" s="662"/>
      <c r="BP28" s="662"/>
      <c r="BQ28" s="662"/>
      <c r="BR28" s="662"/>
      <c r="BS28" s="668"/>
      <c r="BT28" s="660"/>
      <c r="BU28" s="660"/>
      <c r="BV28" s="660"/>
      <c r="BW28" s="660"/>
      <c r="BX28" s="660"/>
      <c r="BY28" s="660"/>
      <c r="BZ28" s="660"/>
      <c r="CA28" s="660"/>
      <c r="CB28" s="669"/>
      <c r="CD28" s="656" t="s">
        <v>290</v>
      </c>
      <c r="CE28" s="657"/>
      <c r="CF28" s="657"/>
      <c r="CG28" s="657"/>
      <c r="CH28" s="657"/>
      <c r="CI28" s="657"/>
      <c r="CJ28" s="657"/>
      <c r="CK28" s="657"/>
      <c r="CL28" s="657"/>
      <c r="CM28" s="657"/>
      <c r="CN28" s="657"/>
      <c r="CO28" s="657"/>
      <c r="CP28" s="657"/>
      <c r="CQ28" s="658"/>
      <c r="CR28" s="659">
        <v>2896325</v>
      </c>
      <c r="CS28" s="660"/>
      <c r="CT28" s="660"/>
      <c r="CU28" s="660"/>
      <c r="CV28" s="660"/>
      <c r="CW28" s="660"/>
      <c r="CX28" s="660"/>
      <c r="CY28" s="661"/>
      <c r="CZ28" s="664">
        <v>15.8</v>
      </c>
      <c r="DA28" s="689"/>
      <c r="DB28" s="689"/>
      <c r="DC28" s="693"/>
      <c r="DD28" s="668">
        <v>2863365</v>
      </c>
      <c r="DE28" s="660"/>
      <c r="DF28" s="660"/>
      <c r="DG28" s="660"/>
      <c r="DH28" s="660"/>
      <c r="DI28" s="660"/>
      <c r="DJ28" s="660"/>
      <c r="DK28" s="661"/>
      <c r="DL28" s="668">
        <v>1800245</v>
      </c>
      <c r="DM28" s="660"/>
      <c r="DN28" s="660"/>
      <c r="DO28" s="660"/>
      <c r="DP28" s="660"/>
      <c r="DQ28" s="660"/>
      <c r="DR28" s="660"/>
      <c r="DS28" s="660"/>
      <c r="DT28" s="660"/>
      <c r="DU28" s="660"/>
      <c r="DV28" s="661"/>
      <c r="DW28" s="664">
        <v>17.899999999999999</v>
      </c>
      <c r="DX28" s="689"/>
      <c r="DY28" s="689"/>
      <c r="DZ28" s="689"/>
      <c r="EA28" s="689"/>
      <c r="EB28" s="689"/>
      <c r="EC28" s="690"/>
    </row>
    <row r="29" spans="2:133" ht="11.25" customHeight="1" x14ac:dyDescent="0.15">
      <c r="B29" s="656" t="s">
        <v>291</v>
      </c>
      <c r="C29" s="657"/>
      <c r="D29" s="657"/>
      <c r="E29" s="657"/>
      <c r="F29" s="657"/>
      <c r="G29" s="657"/>
      <c r="H29" s="657"/>
      <c r="I29" s="657"/>
      <c r="J29" s="657"/>
      <c r="K29" s="657"/>
      <c r="L29" s="657"/>
      <c r="M29" s="657"/>
      <c r="N29" s="657"/>
      <c r="O29" s="657"/>
      <c r="P29" s="657"/>
      <c r="Q29" s="658"/>
      <c r="R29" s="659">
        <v>118565</v>
      </c>
      <c r="S29" s="660"/>
      <c r="T29" s="660"/>
      <c r="U29" s="660"/>
      <c r="V29" s="660"/>
      <c r="W29" s="660"/>
      <c r="X29" s="660"/>
      <c r="Y29" s="661"/>
      <c r="Z29" s="662">
        <v>0.6</v>
      </c>
      <c r="AA29" s="662"/>
      <c r="AB29" s="662"/>
      <c r="AC29" s="662"/>
      <c r="AD29" s="663" t="s">
        <v>122</v>
      </c>
      <c r="AE29" s="663"/>
      <c r="AF29" s="663"/>
      <c r="AG29" s="663"/>
      <c r="AH29" s="663"/>
      <c r="AI29" s="663"/>
      <c r="AJ29" s="663"/>
      <c r="AK29" s="663"/>
      <c r="AL29" s="664" t="s">
        <v>122</v>
      </c>
      <c r="AM29" s="665"/>
      <c r="AN29" s="665"/>
      <c r="AO29" s="666"/>
      <c r="AP29" s="680"/>
      <c r="AQ29" s="681"/>
      <c r="AR29" s="681"/>
      <c r="AS29" s="681"/>
      <c r="AT29" s="681"/>
      <c r="AU29" s="681"/>
      <c r="AV29" s="681"/>
      <c r="AW29" s="681"/>
      <c r="AX29" s="681"/>
      <c r="AY29" s="681"/>
      <c r="AZ29" s="681"/>
      <c r="BA29" s="681"/>
      <c r="BB29" s="681"/>
      <c r="BC29" s="681"/>
      <c r="BD29" s="681"/>
      <c r="BE29" s="681"/>
      <c r="BF29" s="682"/>
      <c r="BG29" s="659"/>
      <c r="BH29" s="660"/>
      <c r="BI29" s="660"/>
      <c r="BJ29" s="660"/>
      <c r="BK29" s="660"/>
      <c r="BL29" s="660"/>
      <c r="BM29" s="660"/>
      <c r="BN29" s="661"/>
      <c r="BO29" s="662"/>
      <c r="BP29" s="662"/>
      <c r="BQ29" s="662"/>
      <c r="BR29" s="662"/>
      <c r="BS29" s="663"/>
      <c r="BT29" s="663"/>
      <c r="BU29" s="663"/>
      <c r="BV29" s="663"/>
      <c r="BW29" s="663"/>
      <c r="BX29" s="663"/>
      <c r="BY29" s="663"/>
      <c r="BZ29" s="663"/>
      <c r="CA29" s="663"/>
      <c r="CB29" s="667"/>
      <c r="CD29" s="695" t="s">
        <v>292</v>
      </c>
      <c r="CE29" s="696"/>
      <c r="CF29" s="656" t="s">
        <v>66</v>
      </c>
      <c r="CG29" s="657"/>
      <c r="CH29" s="657"/>
      <c r="CI29" s="657"/>
      <c r="CJ29" s="657"/>
      <c r="CK29" s="657"/>
      <c r="CL29" s="657"/>
      <c r="CM29" s="657"/>
      <c r="CN29" s="657"/>
      <c r="CO29" s="657"/>
      <c r="CP29" s="657"/>
      <c r="CQ29" s="658"/>
      <c r="CR29" s="659">
        <v>2896325</v>
      </c>
      <c r="CS29" s="691"/>
      <c r="CT29" s="691"/>
      <c r="CU29" s="691"/>
      <c r="CV29" s="691"/>
      <c r="CW29" s="691"/>
      <c r="CX29" s="691"/>
      <c r="CY29" s="692"/>
      <c r="CZ29" s="664">
        <v>15.8</v>
      </c>
      <c r="DA29" s="689"/>
      <c r="DB29" s="689"/>
      <c r="DC29" s="693"/>
      <c r="DD29" s="668">
        <v>2863365</v>
      </c>
      <c r="DE29" s="691"/>
      <c r="DF29" s="691"/>
      <c r="DG29" s="691"/>
      <c r="DH29" s="691"/>
      <c r="DI29" s="691"/>
      <c r="DJ29" s="691"/>
      <c r="DK29" s="692"/>
      <c r="DL29" s="668">
        <v>1800245</v>
      </c>
      <c r="DM29" s="691"/>
      <c r="DN29" s="691"/>
      <c r="DO29" s="691"/>
      <c r="DP29" s="691"/>
      <c r="DQ29" s="691"/>
      <c r="DR29" s="691"/>
      <c r="DS29" s="691"/>
      <c r="DT29" s="691"/>
      <c r="DU29" s="691"/>
      <c r="DV29" s="692"/>
      <c r="DW29" s="664">
        <v>17.899999999999999</v>
      </c>
      <c r="DX29" s="689"/>
      <c r="DY29" s="689"/>
      <c r="DZ29" s="689"/>
      <c r="EA29" s="689"/>
      <c r="EB29" s="689"/>
      <c r="EC29" s="690"/>
    </row>
    <row r="30" spans="2:133" ht="11.25" customHeight="1" x14ac:dyDescent="0.15">
      <c r="B30" s="656" t="s">
        <v>293</v>
      </c>
      <c r="C30" s="657"/>
      <c r="D30" s="657"/>
      <c r="E30" s="657"/>
      <c r="F30" s="657"/>
      <c r="G30" s="657"/>
      <c r="H30" s="657"/>
      <c r="I30" s="657"/>
      <c r="J30" s="657"/>
      <c r="K30" s="657"/>
      <c r="L30" s="657"/>
      <c r="M30" s="657"/>
      <c r="N30" s="657"/>
      <c r="O30" s="657"/>
      <c r="P30" s="657"/>
      <c r="Q30" s="658"/>
      <c r="R30" s="659">
        <v>2269124</v>
      </c>
      <c r="S30" s="660"/>
      <c r="T30" s="660"/>
      <c r="U30" s="660"/>
      <c r="V30" s="660"/>
      <c r="W30" s="660"/>
      <c r="X30" s="660"/>
      <c r="Y30" s="661"/>
      <c r="Z30" s="662">
        <v>11.8</v>
      </c>
      <c r="AA30" s="662"/>
      <c r="AB30" s="662"/>
      <c r="AC30" s="662"/>
      <c r="AD30" s="663" t="s">
        <v>122</v>
      </c>
      <c r="AE30" s="663"/>
      <c r="AF30" s="663"/>
      <c r="AG30" s="663"/>
      <c r="AH30" s="663"/>
      <c r="AI30" s="663"/>
      <c r="AJ30" s="663"/>
      <c r="AK30" s="663"/>
      <c r="AL30" s="664" t="s">
        <v>122</v>
      </c>
      <c r="AM30" s="665"/>
      <c r="AN30" s="665"/>
      <c r="AO30" s="666"/>
      <c r="AP30" s="641" t="s">
        <v>211</v>
      </c>
      <c r="AQ30" s="642"/>
      <c r="AR30" s="642"/>
      <c r="AS30" s="642"/>
      <c r="AT30" s="642"/>
      <c r="AU30" s="642"/>
      <c r="AV30" s="642"/>
      <c r="AW30" s="642"/>
      <c r="AX30" s="642"/>
      <c r="AY30" s="642"/>
      <c r="AZ30" s="642"/>
      <c r="BA30" s="642"/>
      <c r="BB30" s="642"/>
      <c r="BC30" s="642"/>
      <c r="BD30" s="642"/>
      <c r="BE30" s="642"/>
      <c r="BF30" s="643"/>
      <c r="BG30" s="641" t="s">
        <v>294</v>
      </c>
      <c r="BH30" s="701"/>
      <c r="BI30" s="701"/>
      <c r="BJ30" s="701"/>
      <c r="BK30" s="701"/>
      <c r="BL30" s="701"/>
      <c r="BM30" s="701"/>
      <c r="BN30" s="701"/>
      <c r="BO30" s="701"/>
      <c r="BP30" s="701"/>
      <c r="BQ30" s="702"/>
      <c r="BR30" s="641" t="s">
        <v>295</v>
      </c>
      <c r="BS30" s="701"/>
      <c r="BT30" s="701"/>
      <c r="BU30" s="701"/>
      <c r="BV30" s="701"/>
      <c r="BW30" s="701"/>
      <c r="BX30" s="701"/>
      <c r="BY30" s="701"/>
      <c r="BZ30" s="701"/>
      <c r="CA30" s="701"/>
      <c r="CB30" s="702"/>
      <c r="CD30" s="697"/>
      <c r="CE30" s="698"/>
      <c r="CF30" s="656" t="s">
        <v>296</v>
      </c>
      <c r="CG30" s="657"/>
      <c r="CH30" s="657"/>
      <c r="CI30" s="657"/>
      <c r="CJ30" s="657"/>
      <c r="CK30" s="657"/>
      <c r="CL30" s="657"/>
      <c r="CM30" s="657"/>
      <c r="CN30" s="657"/>
      <c r="CO30" s="657"/>
      <c r="CP30" s="657"/>
      <c r="CQ30" s="658"/>
      <c r="CR30" s="659">
        <v>2839302</v>
      </c>
      <c r="CS30" s="660"/>
      <c r="CT30" s="660"/>
      <c r="CU30" s="660"/>
      <c r="CV30" s="660"/>
      <c r="CW30" s="660"/>
      <c r="CX30" s="660"/>
      <c r="CY30" s="661"/>
      <c r="CZ30" s="664">
        <v>15.5</v>
      </c>
      <c r="DA30" s="689"/>
      <c r="DB30" s="689"/>
      <c r="DC30" s="693"/>
      <c r="DD30" s="668">
        <v>2809583</v>
      </c>
      <c r="DE30" s="660"/>
      <c r="DF30" s="660"/>
      <c r="DG30" s="660"/>
      <c r="DH30" s="660"/>
      <c r="DI30" s="660"/>
      <c r="DJ30" s="660"/>
      <c r="DK30" s="661"/>
      <c r="DL30" s="668">
        <v>1746463</v>
      </c>
      <c r="DM30" s="660"/>
      <c r="DN30" s="660"/>
      <c r="DO30" s="660"/>
      <c r="DP30" s="660"/>
      <c r="DQ30" s="660"/>
      <c r="DR30" s="660"/>
      <c r="DS30" s="660"/>
      <c r="DT30" s="660"/>
      <c r="DU30" s="660"/>
      <c r="DV30" s="661"/>
      <c r="DW30" s="664">
        <v>17.399999999999999</v>
      </c>
      <c r="DX30" s="689"/>
      <c r="DY30" s="689"/>
      <c r="DZ30" s="689"/>
      <c r="EA30" s="689"/>
      <c r="EB30" s="689"/>
      <c r="EC30" s="690"/>
    </row>
    <row r="31" spans="2:133" ht="11.25" customHeight="1" x14ac:dyDescent="0.15">
      <c r="B31" s="672" t="s">
        <v>297</v>
      </c>
      <c r="C31" s="673"/>
      <c r="D31" s="673"/>
      <c r="E31" s="673"/>
      <c r="F31" s="673"/>
      <c r="G31" s="673"/>
      <c r="H31" s="673"/>
      <c r="I31" s="673"/>
      <c r="J31" s="673"/>
      <c r="K31" s="673"/>
      <c r="L31" s="673"/>
      <c r="M31" s="673"/>
      <c r="N31" s="673"/>
      <c r="O31" s="673"/>
      <c r="P31" s="673"/>
      <c r="Q31" s="674"/>
      <c r="R31" s="659" t="s">
        <v>122</v>
      </c>
      <c r="S31" s="660"/>
      <c r="T31" s="660"/>
      <c r="U31" s="660"/>
      <c r="V31" s="660"/>
      <c r="W31" s="660"/>
      <c r="X31" s="660"/>
      <c r="Y31" s="661"/>
      <c r="Z31" s="662" t="s">
        <v>122</v>
      </c>
      <c r="AA31" s="662"/>
      <c r="AB31" s="662"/>
      <c r="AC31" s="662"/>
      <c r="AD31" s="663" t="s">
        <v>122</v>
      </c>
      <c r="AE31" s="663"/>
      <c r="AF31" s="663"/>
      <c r="AG31" s="663"/>
      <c r="AH31" s="663"/>
      <c r="AI31" s="663"/>
      <c r="AJ31" s="663"/>
      <c r="AK31" s="663"/>
      <c r="AL31" s="664" t="s">
        <v>122</v>
      </c>
      <c r="AM31" s="665"/>
      <c r="AN31" s="665"/>
      <c r="AO31" s="666"/>
      <c r="AP31" s="705" t="s">
        <v>298</v>
      </c>
      <c r="AQ31" s="706"/>
      <c r="AR31" s="706"/>
      <c r="AS31" s="706"/>
      <c r="AT31" s="711" t="s">
        <v>299</v>
      </c>
      <c r="AU31" s="218"/>
      <c r="AV31" s="218"/>
      <c r="AW31" s="218"/>
      <c r="AX31" s="645" t="s">
        <v>177</v>
      </c>
      <c r="AY31" s="646"/>
      <c r="AZ31" s="646"/>
      <c r="BA31" s="646"/>
      <c r="BB31" s="646"/>
      <c r="BC31" s="646"/>
      <c r="BD31" s="646"/>
      <c r="BE31" s="646"/>
      <c r="BF31" s="647"/>
      <c r="BG31" s="715">
        <v>99.3</v>
      </c>
      <c r="BH31" s="703"/>
      <c r="BI31" s="703"/>
      <c r="BJ31" s="703"/>
      <c r="BK31" s="703"/>
      <c r="BL31" s="703"/>
      <c r="BM31" s="654">
        <v>96</v>
      </c>
      <c r="BN31" s="703"/>
      <c r="BO31" s="703"/>
      <c r="BP31" s="703"/>
      <c r="BQ31" s="704"/>
      <c r="BR31" s="715">
        <v>99.2</v>
      </c>
      <c r="BS31" s="703"/>
      <c r="BT31" s="703"/>
      <c r="BU31" s="703"/>
      <c r="BV31" s="703"/>
      <c r="BW31" s="703"/>
      <c r="BX31" s="654">
        <v>95.9</v>
      </c>
      <c r="BY31" s="703"/>
      <c r="BZ31" s="703"/>
      <c r="CA31" s="703"/>
      <c r="CB31" s="704"/>
      <c r="CD31" s="697"/>
      <c r="CE31" s="698"/>
      <c r="CF31" s="656" t="s">
        <v>300</v>
      </c>
      <c r="CG31" s="657"/>
      <c r="CH31" s="657"/>
      <c r="CI31" s="657"/>
      <c r="CJ31" s="657"/>
      <c r="CK31" s="657"/>
      <c r="CL31" s="657"/>
      <c r="CM31" s="657"/>
      <c r="CN31" s="657"/>
      <c r="CO31" s="657"/>
      <c r="CP31" s="657"/>
      <c r="CQ31" s="658"/>
      <c r="CR31" s="659">
        <v>57023</v>
      </c>
      <c r="CS31" s="691"/>
      <c r="CT31" s="691"/>
      <c r="CU31" s="691"/>
      <c r="CV31" s="691"/>
      <c r="CW31" s="691"/>
      <c r="CX31" s="691"/>
      <c r="CY31" s="692"/>
      <c r="CZ31" s="664">
        <v>0.3</v>
      </c>
      <c r="DA31" s="689"/>
      <c r="DB31" s="689"/>
      <c r="DC31" s="693"/>
      <c r="DD31" s="668">
        <v>53782</v>
      </c>
      <c r="DE31" s="691"/>
      <c r="DF31" s="691"/>
      <c r="DG31" s="691"/>
      <c r="DH31" s="691"/>
      <c r="DI31" s="691"/>
      <c r="DJ31" s="691"/>
      <c r="DK31" s="692"/>
      <c r="DL31" s="668">
        <v>53782</v>
      </c>
      <c r="DM31" s="691"/>
      <c r="DN31" s="691"/>
      <c r="DO31" s="691"/>
      <c r="DP31" s="691"/>
      <c r="DQ31" s="691"/>
      <c r="DR31" s="691"/>
      <c r="DS31" s="691"/>
      <c r="DT31" s="691"/>
      <c r="DU31" s="691"/>
      <c r="DV31" s="692"/>
      <c r="DW31" s="664">
        <v>0.5</v>
      </c>
      <c r="DX31" s="689"/>
      <c r="DY31" s="689"/>
      <c r="DZ31" s="689"/>
      <c r="EA31" s="689"/>
      <c r="EB31" s="689"/>
      <c r="EC31" s="690"/>
    </row>
    <row r="32" spans="2:133" ht="11.25" customHeight="1" x14ac:dyDescent="0.15">
      <c r="B32" s="656" t="s">
        <v>301</v>
      </c>
      <c r="C32" s="657"/>
      <c r="D32" s="657"/>
      <c r="E32" s="657"/>
      <c r="F32" s="657"/>
      <c r="G32" s="657"/>
      <c r="H32" s="657"/>
      <c r="I32" s="657"/>
      <c r="J32" s="657"/>
      <c r="K32" s="657"/>
      <c r="L32" s="657"/>
      <c r="M32" s="657"/>
      <c r="N32" s="657"/>
      <c r="O32" s="657"/>
      <c r="P32" s="657"/>
      <c r="Q32" s="658"/>
      <c r="R32" s="659">
        <v>1236025</v>
      </c>
      <c r="S32" s="660"/>
      <c r="T32" s="660"/>
      <c r="U32" s="660"/>
      <c r="V32" s="660"/>
      <c r="W32" s="660"/>
      <c r="X32" s="660"/>
      <c r="Y32" s="661"/>
      <c r="Z32" s="662">
        <v>6.4</v>
      </c>
      <c r="AA32" s="662"/>
      <c r="AB32" s="662"/>
      <c r="AC32" s="662"/>
      <c r="AD32" s="663" t="s">
        <v>122</v>
      </c>
      <c r="AE32" s="663"/>
      <c r="AF32" s="663"/>
      <c r="AG32" s="663"/>
      <c r="AH32" s="663"/>
      <c r="AI32" s="663"/>
      <c r="AJ32" s="663"/>
      <c r="AK32" s="663"/>
      <c r="AL32" s="664" t="s">
        <v>122</v>
      </c>
      <c r="AM32" s="665"/>
      <c r="AN32" s="665"/>
      <c r="AO32" s="666"/>
      <c r="AP32" s="707"/>
      <c r="AQ32" s="708"/>
      <c r="AR32" s="708"/>
      <c r="AS32" s="708"/>
      <c r="AT32" s="712"/>
      <c r="AU32" s="214" t="s">
        <v>302</v>
      </c>
      <c r="AX32" s="656" t="s">
        <v>303</v>
      </c>
      <c r="AY32" s="657"/>
      <c r="AZ32" s="657"/>
      <c r="BA32" s="657"/>
      <c r="BB32" s="657"/>
      <c r="BC32" s="657"/>
      <c r="BD32" s="657"/>
      <c r="BE32" s="657"/>
      <c r="BF32" s="658"/>
      <c r="BG32" s="716">
        <v>99.5</v>
      </c>
      <c r="BH32" s="691"/>
      <c r="BI32" s="691"/>
      <c r="BJ32" s="691"/>
      <c r="BK32" s="691"/>
      <c r="BL32" s="691"/>
      <c r="BM32" s="665">
        <v>97.9</v>
      </c>
      <c r="BN32" s="691"/>
      <c r="BO32" s="691"/>
      <c r="BP32" s="691"/>
      <c r="BQ32" s="714"/>
      <c r="BR32" s="716">
        <v>99.5</v>
      </c>
      <c r="BS32" s="691"/>
      <c r="BT32" s="691"/>
      <c r="BU32" s="691"/>
      <c r="BV32" s="691"/>
      <c r="BW32" s="691"/>
      <c r="BX32" s="665">
        <v>97.8</v>
      </c>
      <c r="BY32" s="691"/>
      <c r="BZ32" s="691"/>
      <c r="CA32" s="691"/>
      <c r="CB32" s="714"/>
      <c r="CD32" s="699"/>
      <c r="CE32" s="700"/>
      <c r="CF32" s="656" t="s">
        <v>304</v>
      </c>
      <c r="CG32" s="657"/>
      <c r="CH32" s="657"/>
      <c r="CI32" s="657"/>
      <c r="CJ32" s="657"/>
      <c r="CK32" s="657"/>
      <c r="CL32" s="657"/>
      <c r="CM32" s="657"/>
      <c r="CN32" s="657"/>
      <c r="CO32" s="657"/>
      <c r="CP32" s="657"/>
      <c r="CQ32" s="658"/>
      <c r="CR32" s="659" t="s">
        <v>122</v>
      </c>
      <c r="CS32" s="660"/>
      <c r="CT32" s="660"/>
      <c r="CU32" s="660"/>
      <c r="CV32" s="660"/>
      <c r="CW32" s="660"/>
      <c r="CX32" s="660"/>
      <c r="CY32" s="661"/>
      <c r="CZ32" s="664" t="s">
        <v>122</v>
      </c>
      <c r="DA32" s="689"/>
      <c r="DB32" s="689"/>
      <c r="DC32" s="693"/>
      <c r="DD32" s="668" t="s">
        <v>122</v>
      </c>
      <c r="DE32" s="660"/>
      <c r="DF32" s="660"/>
      <c r="DG32" s="660"/>
      <c r="DH32" s="660"/>
      <c r="DI32" s="660"/>
      <c r="DJ32" s="660"/>
      <c r="DK32" s="661"/>
      <c r="DL32" s="668" t="s">
        <v>122</v>
      </c>
      <c r="DM32" s="660"/>
      <c r="DN32" s="660"/>
      <c r="DO32" s="660"/>
      <c r="DP32" s="660"/>
      <c r="DQ32" s="660"/>
      <c r="DR32" s="660"/>
      <c r="DS32" s="660"/>
      <c r="DT32" s="660"/>
      <c r="DU32" s="660"/>
      <c r="DV32" s="661"/>
      <c r="DW32" s="664" t="s">
        <v>122</v>
      </c>
      <c r="DX32" s="689"/>
      <c r="DY32" s="689"/>
      <c r="DZ32" s="689"/>
      <c r="EA32" s="689"/>
      <c r="EB32" s="689"/>
      <c r="EC32" s="690"/>
    </row>
    <row r="33" spans="2:133" ht="11.25" customHeight="1" x14ac:dyDescent="0.15">
      <c r="B33" s="656" t="s">
        <v>305</v>
      </c>
      <c r="C33" s="657"/>
      <c r="D33" s="657"/>
      <c r="E33" s="657"/>
      <c r="F33" s="657"/>
      <c r="G33" s="657"/>
      <c r="H33" s="657"/>
      <c r="I33" s="657"/>
      <c r="J33" s="657"/>
      <c r="K33" s="657"/>
      <c r="L33" s="657"/>
      <c r="M33" s="657"/>
      <c r="N33" s="657"/>
      <c r="O33" s="657"/>
      <c r="P33" s="657"/>
      <c r="Q33" s="658"/>
      <c r="R33" s="659">
        <v>61364</v>
      </c>
      <c r="S33" s="660"/>
      <c r="T33" s="660"/>
      <c r="U33" s="660"/>
      <c r="V33" s="660"/>
      <c r="W33" s="660"/>
      <c r="X33" s="660"/>
      <c r="Y33" s="661"/>
      <c r="Z33" s="662">
        <v>0.3</v>
      </c>
      <c r="AA33" s="662"/>
      <c r="AB33" s="662"/>
      <c r="AC33" s="662"/>
      <c r="AD33" s="663">
        <v>192</v>
      </c>
      <c r="AE33" s="663"/>
      <c r="AF33" s="663"/>
      <c r="AG33" s="663"/>
      <c r="AH33" s="663"/>
      <c r="AI33" s="663"/>
      <c r="AJ33" s="663"/>
      <c r="AK33" s="663"/>
      <c r="AL33" s="664">
        <v>0</v>
      </c>
      <c r="AM33" s="665"/>
      <c r="AN33" s="665"/>
      <c r="AO33" s="666"/>
      <c r="AP33" s="709"/>
      <c r="AQ33" s="710"/>
      <c r="AR33" s="710"/>
      <c r="AS33" s="710"/>
      <c r="AT33" s="713"/>
      <c r="AU33" s="219"/>
      <c r="AV33" s="219"/>
      <c r="AW33" s="219"/>
      <c r="AX33" s="680" t="s">
        <v>306</v>
      </c>
      <c r="AY33" s="681"/>
      <c r="AZ33" s="681"/>
      <c r="BA33" s="681"/>
      <c r="BB33" s="681"/>
      <c r="BC33" s="681"/>
      <c r="BD33" s="681"/>
      <c r="BE33" s="681"/>
      <c r="BF33" s="682"/>
      <c r="BG33" s="717">
        <v>98.4</v>
      </c>
      <c r="BH33" s="718"/>
      <c r="BI33" s="718"/>
      <c r="BJ33" s="718"/>
      <c r="BK33" s="718"/>
      <c r="BL33" s="718"/>
      <c r="BM33" s="719">
        <v>90.7</v>
      </c>
      <c r="BN33" s="718"/>
      <c r="BO33" s="718"/>
      <c r="BP33" s="718"/>
      <c r="BQ33" s="720"/>
      <c r="BR33" s="717">
        <v>98.3</v>
      </c>
      <c r="BS33" s="718"/>
      <c r="BT33" s="718"/>
      <c r="BU33" s="718"/>
      <c r="BV33" s="718"/>
      <c r="BW33" s="718"/>
      <c r="BX33" s="719">
        <v>90.5</v>
      </c>
      <c r="BY33" s="718"/>
      <c r="BZ33" s="718"/>
      <c r="CA33" s="718"/>
      <c r="CB33" s="720"/>
      <c r="CD33" s="656" t="s">
        <v>307</v>
      </c>
      <c r="CE33" s="657"/>
      <c r="CF33" s="657"/>
      <c r="CG33" s="657"/>
      <c r="CH33" s="657"/>
      <c r="CI33" s="657"/>
      <c r="CJ33" s="657"/>
      <c r="CK33" s="657"/>
      <c r="CL33" s="657"/>
      <c r="CM33" s="657"/>
      <c r="CN33" s="657"/>
      <c r="CO33" s="657"/>
      <c r="CP33" s="657"/>
      <c r="CQ33" s="658"/>
      <c r="CR33" s="659">
        <v>7463674</v>
      </c>
      <c r="CS33" s="691"/>
      <c r="CT33" s="691"/>
      <c r="CU33" s="691"/>
      <c r="CV33" s="691"/>
      <c r="CW33" s="691"/>
      <c r="CX33" s="691"/>
      <c r="CY33" s="692"/>
      <c r="CZ33" s="664">
        <v>40.799999999999997</v>
      </c>
      <c r="DA33" s="689"/>
      <c r="DB33" s="689"/>
      <c r="DC33" s="693"/>
      <c r="DD33" s="668">
        <v>5518333</v>
      </c>
      <c r="DE33" s="691"/>
      <c r="DF33" s="691"/>
      <c r="DG33" s="691"/>
      <c r="DH33" s="691"/>
      <c r="DI33" s="691"/>
      <c r="DJ33" s="691"/>
      <c r="DK33" s="692"/>
      <c r="DL33" s="668">
        <v>3353648</v>
      </c>
      <c r="DM33" s="691"/>
      <c r="DN33" s="691"/>
      <c r="DO33" s="691"/>
      <c r="DP33" s="691"/>
      <c r="DQ33" s="691"/>
      <c r="DR33" s="691"/>
      <c r="DS33" s="691"/>
      <c r="DT33" s="691"/>
      <c r="DU33" s="691"/>
      <c r="DV33" s="692"/>
      <c r="DW33" s="664">
        <v>33.4</v>
      </c>
      <c r="DX33" s="689"/>
      <c r="DY33" s="689"/>
      <c r="DZ33" s="689"/>
      <c r="EA33" s="689"/>
      <c r="EB33" s="689"/>
      <c r="EC33" s="690"/>
    </row>
    <row r="34" spans="2:133" ht="11.25" customHeight="1" x14ac:dyDescent="0.15">
      <c r="B34" s="656" t="s">
        <v>308</v>
      </c>
      <c r="C34" s="657"/>
      <c r="D34" s="657"/>
      <c r="E34" s="657"/>
      <c r="F34" s="657"/>
      <c r="G34" s="657"/>
      <c r="H34" s="657"/>
      <c r="I34" s="657"/>
      <c r="J34" s="657"/>
      <c r="K34" s="657"/>
      <c r="L34" s="657"/>
      <c r="M34" s="657"/>
      <c r="N34" s="657"/>
      <c r="O34" s="657"/>
      <c r="P34" s="657"/>
      <c r="Q34" s="658"/>
      <c r="R34" s="659">
        <v>205259</v>
      </c>
      <c r="S34" s="660"/>
      <c r="T34" s="660"/>
      <c r="U34" s="660"/>
      <c r="V34" s="660"/>
      <c r="W34" s="660"/>
      <c r="X34" s="660"/>
      <c r="Y34" s="661"/>
      <c r="Z34" s="662">
        <v>1.1000000000000001</v>
      </c>
      <c r="AA34" s="662"/>
      <c r="AB34" s="662"/>
      <c r="AC34" s="662"/>
      <c r="AD34" s="663" t="s">
        <v>122</v>
      </c>
      <c r="AE34" s="663"/>
      <c r="AF34" s="663"/>
      <c r="AG34" s="663"/>
      <c r="AH34" s="663"/>
      <c r="AI34" s="663"/>
      <c r="AJ34" s="663"/>
      <c r="AK34" s="663"/>
      <c r="AL34" s="664" t="s">
        <v>122</v>
      </c>
      <c r="AM34" s="665"/>
      <c r="AN34" s="665"/>
      <c r="AO34" s="666"/>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56" t="s">
        <v>309</v>
      </c>
      <c r="CE34" s="657"/>
      <c r="CF34" s="657"/>
      <c r="CG34" s="657"/>
      <c r="CH34" s="657"/>
      <c r="CI34" s="657"/>
      <c r="CJ34" s="657"/>
      <c r="CK34" s="657"/>
      <c r="CL34" s="657"/>
      <c r="CM34" s="657"/>
      <c r="CN34" s="657"/>
      <c r="CO34" s="657"/>
      <c r="CP34" s="657"/>
      <c r="CQ34" s="658"/>
      <c r="CR34" s="659">
        <v>2405743</v>
      </c>
      <c r="CS34" s="660"/>
      <c r="CT34" s="660"/>
      <c r="CU34" s="660"/>
      <c r="CV34" s="660"/>
      <c r="CW34" s="660"/>
      <c r="CX34" s="660"/>
      <c r="CY34" s="661"/>
      <c r="CZ34" s="664">
        <v>13.1</v>
      </c>
      <c r="DA34" s="689"/>
      <c r="DB34" s="689"/>
      <c r="DC34" s="693"/>
      <c r="DD34" s="668">
        <v>1855974</v>
      </c>
      <c r="DE34" s="660"/>
      <c r="DF34" s="660"/>
      <c r="DG34" s="660"/>
      <c r="DH34" s="660"/>
      <c r="DI34" s="660"/>
      <c r="DJ34" s="660"/>
      <c r="DK34" s="661"/>
      <c r="DL34" s="668">
        <v>1624826</v>
      </c>
      <c r="DM34" s="660"/>
      <c r="DN34" s="660"/>
      <c r="DO34" s="660"/>
      <c r="DP34" s="660"/>
      <c r="DQ34" s="660"/>
      <c r="DR34" s="660"/>
      <c r="DS34" s="660"/>
      <c r="DT34" s="660"/>
      <c r="DU34" s="660"/>
      <c r="DV34" s="661"/>
      <c r="DW34" s="664">
        <v>16.2</v>
      </c>
      <c r="DX34" s="689"/>
      <c r="DY34" s="689"/>
      <c r="DZ34" s="689"/>
      <c r="EA34" s="689"/>
      <c r="EB34" s="689"/>
      <c r="EC34" s="690"/>
    </row>
    <row r="35" spans="2:133" ht="11.25" customHeight="1" x14ac:dyDescent="0.15">
      <c r="B35" s="656" t="s">
        <v>310</v>
      </c>
      <c r="C35" s="657"/>
      <c r="D35" s="657"/>
      <c r="E35" s="657"/>
      <c r="F35" s="657"/>
      <c r="G35" s="657"/>
      <c r="H35" s="657"/>
      <c r="I35" s="657"/>
      <c r="J35" s="657"/>
      <c r="K35" s="657"/>
      <c r="L35" s="657"/>
      <c r="M35" s="657"/>
      <c r="N35" s="657"/>
      <c r="O35" s="657"/>
      <c r="P35" s="657"/>
      <c r="Q35" s="658"/>
      <c r="R35" s="659">
        <v>285908</v>
      </c>
      <c r="S35" s="660"/>
      <c r="T35" s="660"/>
      <c r="U35" s="660"/>
      <c r="V35" s="660"/>
      <c r="W35" s="660"/>
      <c r="X35" s="660"/>
      <c r="Y35" s="661"/>
      <c r="Z35" s="662">
        <v>1.5</v>
      </c>
      <c r="AA35" s="662"/>
      <c r="AB35" s="662"/>
      <c r="AC35" s="662"/>
      <c r="AD35" s="663" t="s">
        <v>122</v>
      </c>
      <c r="AE35" s="663"/>
      <c r="AF35" s="663"/>
      <c r="AG35" s="663"/>
      <c r="AH35" s="663"/>
      <c r="AI35" s="663"/>
      <c r="AJ35" s="663"/>
      <c r="AK35" s="663"/>
      <c r="AL35" s="664" t="s">
        <v>122</v>
      </c>
      <c r="AM35" s="665"/>
      <c r="AN35" s="665"/>
      <c r="AO35" s="666"/>
      <c r="AP35" s="222"/>
      <c r="AQ35" s="641" t="s">
        <v>311</v>
      </c>
      <c r="AR35" s="642"/>
      <c r="AS35" s="642"/>
      <c r="AT35" s="642"/>
      <c r="AU35" s="642"/>
      <c r="AV35" s="642"/>
      <c r="AW35" s="642"/>
      <c r="AX35" s="642"/>
      <c r="AY35" s="642"/>
      <c r="AZ35" s="642"/>
      <c r="BA35" s="642"/>
      <c r="BB35" s="642"/>
      <c r="BC35" s="642"/>
      <c r="BD35" s="642"/>
      <c r="BE35" s="642"/>
      <c r="BF35" s="643"/>
      <c r="BG35" s="641" t="s">
        <v>312</v>
      </c>
      <c r="BH35" s="642"/>
      <c r="BI35" s="642"/>
      <c r="BJ35" s="642"/>
      <c r="BK35" s="642"/>
      <c r="BL35" s="642"/>
      <c r="BM35" s="642"/>
      <c r="BN35" s="642"/>
      <c r="BO35" s="642"/>
      <c r="BP35" s="642"/>
      <c r="BQ35" s="642"/>
      <c r="BR35" s="642"/>
      <c r="BS35" s="642"/>
      <c r="BT35" s="642"/>
      <c r="BU35" s="642"/>
      <c r="BV35" s="642"/>
      <c r="BW35" s="642"/>
      <c r="BX35" s="642"/>
      <c r="BY35" s="642"/>
      <c r="BZ35" s="642"/>
      <c r="CA35" s="642"/>
      <c r="CB35" s="643"/>
      <c r="CD35" s="656" t="s">
        <v>313</v>
      </c>
      <c r="CE35" s="657"/>
      <c r="CF35" s="657"/>
      <c r="CG35" s="657"/>
      <c r="CH35" s="657"/>
      <c r="CI35" s="657"/>
      <c r="CJ35" s="657"/>
      <c r="CK35" s="657"/>
      <c r="CL35" s="657"/>
      <c r="CM35" s="657"/>
      <c r="CN35" s="657"/>
      <c r="CO35" s="657"/>
      <c r="CP35" s="657"/>
      <c r="CQ35" s="658"/>
      <c r="CR35" s="659">
        <v>230983</v>
      </c>
      <c r="CS35" s="691"/>
      <c r="CT35" s="691"/>
      <c r="CU35" s="691"/>
      <c r="CV35" s="691"/>
      <c r="CW35" s="691"/>
      <c r="CX35" s="691"/>
      <c r="CY35" s="692"/>
      <c r="CZ35" s="664">
        <v>1.3</v>
      </c>
      <c r="DA35" s="689"/>
      <c r="DB35" s="689"/>
      <c r="DC35" s="693"/>
      <c r="DD35" s="668">
        <v>199611</v>
      </c>
      <c r="DE35" s="691"/>
      <c r="DF35" s="691"/>
      <c r="DG35" s="691"/>
      <c r="DH35" s="691"/>
      <c r="DI35" s="691"/>
      <c r="DJ35" s="691"/>
      <c r="DK35" s="692"/>
      <c r="DL35" s="668">
        <v>199474</v>
      </c>
      <c r="DM35" s="691"/>
      <c r="DN35" s="691"/>
      <c r="DO35" s="691"/>
      <c r="DP35" s="691"/>
      <c r="DQ35" s="691"/>
      <c r="DR35" s="691"/>
      <c r="DS35" s="691"/>
      <c r="DT35" s="691"/>
      <c r="DU35" s="691"/>
      <c r="DV35" s="692"/>
      <c r="DW35" s="664">
        <v>2</v>
      </c>
      <c r="DX35" s="689"/>
      <c r="DY35" s="689"/>
      <c r="DZ35" s="689"/>
      <c r="EA35" s="689"/>
      <c r="EB35" s="689"/>
      <c r="EC35" s="690"/>
    </row>
    <row r="36" spans="2:133" ht="11.25" customHeight="1" x14ac:dyDescent="0.15">
      <c r="B36" s="656" t="s">
        <v>314</v>
      </c>
      <c r="C36" s="657"/>
      <c r="D36" s="657"/>
      <c r="E36" s="657"/>
      <c r="F36" s="657"/>
      <c r="G36" s="657"/>
      <c r="H36" s="657"/>
      <c r="I36" s="657"/>
      <c r="J36" s="657"/>
      <c r="K36" s="657"/>
      <c r="L36" s="657"/>
      <c r="M36" s="657"/>
      <c r="N36" s="657"/>
      <c r="O36" s="657"/>
      <c r="P36" s="657"/>
      <c r="Q36" s="658"/>
      <c r="R36" s="659">
        <v>509780</v>
      </c>
      <c r="S36" s="660"/>
      <c r="T36" s="660"/>
      <c r="U36" s="660"/>
      <c r="V36" s="660"/>
      <c r="W36" s="660"/>
      <c r="X36" s="660"/>
      <c r="Y36" s="661"/>
      <c r="Z36" s="662">
        <v>2.7</v>
      </c>
      <c r="AA36" s="662"/>
      <c r="AB36" s="662"/>
      <c r="AC36" s="662"/>
      <c r="AD36" s="663" t="s">
        <v>122</v>
      </c>
      <c r="AE36" s="663"/>
      <c r="AF36" s="663"/>
      <c r="AG36" s="663"/>
      <c r="AH36" s="663"/>
      <c r="AI36" s="663"/>
      <c r="AJ36" s="663"/>
      <c r="AK36" s="663"/>
      <c r="AL36" s="664" t="s">
        <v>122</v>
      </c>
      <c r="AM36" s="665"/>
      <c r="AN36" s="665"/>
      <c r="AO36" s="666"/>
      <c r="AP36" s="222"/>
      <c r="AQ36" s="725" t="s">
        <v>315</v>
      </c>
      <c r="AR36" s="726"/>
      <c r="AS36" s="726"/>
      <c r="AT36" s="726"/>
      <c r="AU36" s="726"/>
      <c r="AV36" s="726"/>
      <c r="AW36" s="726"/>
      <c r="AX36" s="726"/>
      <c r="AY36" s="727"/>
      <c r="AZ36" s="648">
        <v>1606988</v>
      </c>
      <c r="BA36" s="649"/>
      <c r="BB36" s="649"/>
      <c r="BC36" s="649"/>
      <c r="BD36" s="649"/>
      <c r="BE36" s="649"/>
      <c r="BF36" s="721"/>
      <c r="BG36" s="645" t="s">
        <v>316</v>
      </c>
      <c r="BH36" s="646"/>
      <c r="BI36" s="646"/>
      <c r="BJ36" s="646"/>
      <c r="BK36" s="646"/>
      <c r="BL36" s="646"/>
      <c r="BM36" s="646"/>
      <c r="BN36" s="646"/>
      <c r="BO36" s="646"/>
      <c r="BP36" s="646"/>
      <c r="BQ36" s="646"/>
      <c r="BR36" s="646"/>
      <c r="BS36" s="646"/>
      <c r="BT36" s="646"/>
      <c r="BU36" s="647"/>
      <c r="BV36" s="648">
        <v>1113</v>
      </c>
      <c r="BW36" s="649"/>
      <c r="BX36" s="649"/>
      <c r="BY36" s="649"/>
      <c r="BZ36" s="649"/>
      <c r="CA36" s="649"/>
      <c r="CB36" s="721"/>
      <c r="CD36" s="656" t="s">
        <v>317</v>
      </c>
      <c r="CE36" s="657"/>
      <c r="CF36" s="657"/>
      <c r="CG36" s="657"/>
      <c r="CH36" s="657"/>
      <c r="CI36" s="657"/>
      <c r="CJ36" s="657"/>
      <c r="CK36" s="657"/>
      <c r="CL36" s="657"/>
      <c r="CM36" s="657"/>
      <c r="CN36" s="657"/>
      <c r="CO36" s="657"/>
      <c r="CP36" s="657"/>
      <c r="CQ36" s="658"/>
      <c r="CR36" s="659">
        <v>2803865</v>
      </c>
      <c r="CS36" s="660"/>
      <c r="CT36" s="660"/>
      <c r="CU36" s="660"/>
      <c r="CV36" s="660"/>
      <c r="CW36" s="660"/>
      <c r="CX36" s="660"/>
      <c r="CY36" s="661"/>
      <c r="CZ36" s="664">
        <v>15.3</v>
      </c>
      <c r="DA36" s="689"/>
      <c r="DB36" s="689"/>
      <c r="DC36" s="693"/>
      <c r="DD36" s="668">
        <v>1772761</v>
      </c>
      <c r="DE36" s="660"/>
      <c r="DF36" s="660"/>
      <c r="DG36" s="660"/>
      <c r="DH36" s="660"/>
      <c r="DI36" s="660"/>
      <c r="DJ36" s="660"/>
      <c r="DK36" s="661"/>
      <c r="DL36" s="668">
        <v>774323</v>
      </c>
      <c r="DM36" s="660"/>
      <c r="DN36" s="660"/>
      <c r="DO36" s="660"/>
      <c r="DP36" s="660"/>
      <c r="DQ36" s="660"/>
      <c r="DR36" s="660"/>
      <c r="DS36" s="660"/>
      <c r="DT36" s="660"/>
      <c r="DU36" s="660"/>
      <c r="DV36" s="661"/>
      <c r="DW36" s="664">
        <v>7.7</v>
      </c>
      <c r="DX36" s="689"/>
      <c r="DY36" s="689"/>
      <c r="DZ36" s="689"/>
      <c r="EA36" s="689"/>
      <c r="EB36" s="689"/>
      <c r="EC36" s="690"/>
    </row>
    <row r="37" spans="2:133" ht="11.25" customHeight="1" x14ac:dyDescent="0.15">
      <c r="B37" s="656" t="s">
        <v>318</v>
      </c>
      <c r="C37" s="657"/>
      <c r="D37" s="657"/>
      <c r="E37" s="657"/>
      <c r="F37" s="657"/>
      <c r="G37" s="657"/>
      <c r="H37" s="657"/>
      <c r="I37" s="657"/>
      <c r="J37" s="657"/>
      <c r="K37" s="657"/>
      <c r="L37" s="657"/>
      <c r="M37" s="657"/>
      <c r="N37" s="657"/>
      <c r="O37" s="657"/>
      <c r="P37" s="657"/>
      <c r="Q37" s="658"/>
      <c r="R37" s="659">
        <v>160976</v>
      </c>
      <c r="S37" s="660"/>
      <c r="T37" s="660"/>
      <c r="U37" s="660"/>
      <c r="V37" s="660"/>
      <c r="W37" s="660"/>
      <c r="X37" s="660"/>
      <c r="Y37" s="661"/>
      <c r="Z37" s="662">
        <v>0.8</v>
      </c>
      <c r="AA37" s="662"/>
      <c r="AB37" s="662"/>
      <c r="AC37" s="662"/>
      <c r="AD37" s="663">
        <v>54</v>
      </c>
      <c r="AE37" s="663"/>
      <c r="AF37" s="663"/>
      <c r="AG37" s="663"/>
      <c r="AH37" s="663"/>
      <c r="AI37" s="663"/>
      <c r="AJ37" s="663"/>
      <c r="AK37" s="663"/>
      <c r="AL37" s="664">
        <v>0</v>
      </c>
      <c r="AM37" s="665"/>
      <c r="AN37" s="665"/>
      <c r="AO37" s="666"/>
      <c r="AQ37" s="722" t="s">
        <v>319</v>
      </c>
      <c r="AR37" s="723"/>
      <c r="AS37" s="723"/>
      <c r="AT37" s="723"/>
      <c r="AU37" s="723"/>
      <c r="AV37" s="723"/>
      <c r="AW37" s="723"/>
      <c r="AX37" s="723"/>
      <c r="AY37" s="724"/>
      <c r="AZ37" s="659">
        <v>318305</v>
      </c>
      <c r="BA37" s="660"/>
      <c r="BB37" s="660"/>
      <c r="BC37" s="660"/>
      <c r="BD37" s="691"/>
      <c r="BE37" s="691"/>
      <c r="BF37" s="714"/>
      <c r="BG37" s="656" t="s">
        <v>320</v>
      </c>
      <c r="BH37" s="657"/>
      <c r="BI37" s="657"/>
      <c r="BJ37" s="657"/>
      <c r="BK37" s="657"/>
      <c r="BL37" s="657"/>
      <c r="BM37" s="657"/>
      <c r="BN37" s="657"/>
      <c r="BO37" s="657"/>
      <c r="BP37" s="657"/>
      <c r="BQ37" s="657"/>
      <c r="BR37" s="657"/>
      <c r="BS37" s="657"/>
      <c r="BT37" s="657"/>
      <c r="BU37" s="658"/>
      <c r="BV37" s="659">
        <v>-45722</v>
      </c>
      <c r="BW37" s="660"/>
      <c r="BX37" s="660"/>
      <c r="BY37" s="660"/>
      <c r="BZ37" s="660"/>
      <c r="CA37" s="660"/>
      <c r="CB37" s="669"/>
      <c r="CD37" s="656" t="s">
        <v>321</v>
      </c>
      <c r="CE37" s="657"/>
      <c r="CF37" s="657"/>
      <c r="CG37" s="657"/>
      <c r="CH37" s="657"/>
      <c r="CI37" s="657"/>
      <c r="CJ37" s="657"/>
      <c r="CK37" s="657"/>
      <c r="CL37" s="657"/>
      <c r="CM37" s="657"/>
      <c r="CN37" s="657"/>
      <c r="CO37" s="657"/>
      <c r="CP37" s="657"/>
      <c r="CQ37" s="658"/>
      <c r="CR37" s="659">
        <v>25670</v>
      </c>
      <c r="CS37" s="691"/>
      <c r="CT37" s="691"/>
      <c r="CU37" s="691"/>
      <c r="CV37" s="691"/>
      <c r="CW37" s="691"/>
      <c r="CX37" s="691"/>
      <c r="CY37" s="692"/>
      <c r="CZ37" s="664">
        <v>0.1</v>
      </c>
      <c r="DA37" s="689"/>
      <c r="DB37" s="689"/>
      <c r="DC37" s="693"/>
      <c r="DD37" s="668">
        <v>25670</v>
      </c>
      <c r="DE37" s="691"/>
      <c r="DF37" s="691"/>
      <c r="DG37" s="691"/>
      <c r="DH37" s="691"/>
      <c r="DI37" s="691"/>
      <c r="DJ37" s="691"/>
      <c r="DK37" s="692"/>
      <c r="DL37" s="668">
        <v>20575</v>
      </c>
      <c r="DM37" s="691"/>
      <c r="DN37" s="691"/>
      <c r="DO37" s="691"/>
      <c r="DP37" s="691"/>
      <c r="DQ37" s="691"/>
      <c r="DR37" s="691"/>
      <c r="DS37" s="691"/>
      <c r="DT37" s="691"/>
      <c r="DU37" s="691"/>
      <c r="DV37" s="692"/>
      <c r="DW37" s="664">
        <v>0.2</v>
      </c>
      <c r="DX37" s="689"/>
      <c r="DY37" s="689"/>
      <c r="DZ37" s="689"/>
      <c r="EA37" s="689"/>
      <c r="EB37" s="689"/>
      <c r="EC37" s="690"/>
    </row>
    <row r="38" spans="2:133" ht="11.25" customHeight="1" x14ac:dyDescent="0.15">
      <c r="B38" s="656" t="s">
        <v>322</v>
      </c>
      <c r="C38" s="657"/>
      <c r="D38" s="657"/>
      <c r="E38" s="657"/>
      <c r="F38" s="657"/>
      <c r="G38" s="657"/>
      <c r="H38" s="657"/>
      <c r="I38" s="657"/>
      <c r="J38" s="657"/>
      <c r="K38" s="657"/>
      <c r="L38" s="657"/>
      <c r="M38" s="657"/>
      <c r="N38" s="657"/>
      <c r="O38" s="657"/>
      <c r="P38" s="657"/>
      <c r="Q38" s="658"/>
      <c r="R38" s="659">
        <v>2591898</v>
      </c>
      <c r="S38" s="660"/>
      <c r="T38" s="660"/>
      <c r="U38" s="660"/>
      <c r="V38" s="660"/>
      <c r="W38" s="660"/>
      <c r="X38" s="660"/>
      <c r="Y38" s="661"/>
      <c r="Z38" s="662">
        <v>13.5</v>
      </c>
      <c r="AA38" s="662"/>
      <c r="AB38" s="662"/>
      <c r="AC38" s="662"/>
      <c r="AD38" s="663" t="s">
        <v>122</v>
      </c>
      <c r="AE38" s="663"/>
      <c r="AF38" s="663"/>
      <c r="AG38" s="663"/>
      <c r="AH38" s="663"/>
      <c r="AI38" s="663"/>
      <c r="AJ38" s="663"/>
      <c r="AK38" s="663"/>
      <c r="AL38" s="664" t="s">
        <v>122</v>
      </c>
      <c r="AM38" s="665"/>
      <c r="AN38" s="665"/>
      <c r="AO38" s="666"/>
      <c r="AQ38" s="722" t="s">
        <v>323</v>
      </c>
      <c r="AR38" s="723"/>
      <c r="AS38" s="723"/>
      <c r="AT38" s="723"/>
      <c r="AU38" s="723"/>
      <c r="AV38" s="723"/>
      <c r="AW38" s="723"/>
      <c r="AX38" s="723"/>
      <c r="AY38" s="724"/>
      <c r="AZ38" s="659" t="s">
        <v>122</v>
      </c>
      <c r="BA38" s="660"/>
      <c r="BB38" s="660"/>
      <c r="BC38" s="660"/>
      <c r="BD38" s="691"/>
      <c r="BE38" s="691"/>
      <c r="BF38" s="714"/>
      <c r="BG38" s="656" t="s">
        <v>324</v>
      </c>
      <c r="BH38" s="657"/>
      <c r="BI38" s="657"/>
      <c r="BJ38" s="657"/>
      <c r="BK38" s="657"/>
      <c r="BL38" s="657"/>
      <c r="BM38" s="657"/>
      <c r="BN38" s="657"/>
      <c r="BO38" s="657"/>
      <c r="BP38" s="657"/>
      <c r="BQ38" s="657"/>
      <c r="BR38" s="657"/>
      <c r="BS38" s="657"/>
      <c r="BT38" s="657"/>
      <c r="BU38" s="658"/>
      <c r="BV38" s="659">
        <v>3251</v>
      </c>
      <c r="BW38" s="660"/>
      <c r="BX38" s="660"/>
      <c r="BY38" s="660"/>
      <c r="BZ38" s="660"/>
      <c r="CA38" s="660"/>
      <c r="CB38" s="669"/>
      <c r="CD38" s="656" t="s">
        <v>325</v>
      </c>
      <c r="CE38" s="657"/>
      <c r="CF38" s="657"/>
      <c r="CG38" s="657"/>
      <c r="CH38" s="657"/>
      <c r="CI38" s="657"/>
      <c r="CJ38" s="657"/>
      <c r="CK38" s="657"/>
      <c r="CL38" s="657"/>
      <c r="CM38" s="657"/>
      <c r="CN38" s="657"/>
      <c r="CO38" s="657"/>
      <c r="CP38" s="657"/>
      <c r="CQ38" s="658"/>
      <c r="CR38" s="659">
        <v>1288683</v>
      </c>
      <c r="CS38" s="660"/>
      <c r="CT38" s="660"/>
      <c r="CU38" s="660"/>
      <c r="CV38" s="660"/>
      <c r="CW38" s="660"/>
      <c r="CX38" s="660"/>
      <c r="CY38" s="661"/>
      <c r="CZ38" s="664">
        <v>7</v>
      </c>
      <c r="DA38" s="689"/>
      <c r="DB38" s="689"/>
      <c r="DC38" s="693"/>
      <c r="DD38" s="668">
        <v>1056324</v>
      </c>
      <c r="DE38" s="660"/>
      <c r="DF38" s="660"/>
      <c r="DG38" s="660"/>
      <c r="DH38" s="660"/>
      <c r="DI38" s="660"/>
      <c r="DJ38" s="660"/>
      <c r="DK38" s="661"/>
      <c r="DL38" s="668">
        <v>755025</v>
      </c>
      <c r="DM38" s="660"/>
      <c r="DN38" s="660"/>
      <c r="DO38" s="660"/>
      <c r="DP38" s="660"/>
      <c r="DQ38" s="660"/>
      <c r="DR38" s="660"/>
      <c r="DS38" s="660"/>
      <c r="DT38" s="660"/>
      <c r="DU38" s="660"/>
      <c r="DV38" s="661"/>
      <c r="DW38" s="664">
        <v>7.5</v>
      </c>
      <c r="DX38" s="689"/>
      <c r="DY38" s="689"/>
      <c r="DZ38" s="689"/>
      <c r="EA38" s="689"/>
      <c r="EB38" s="689"/>
      <c r="EC38" s="690"/>
    </row>
    <row r="39" spans="2:133" ht="11.25" customHeight="1" x14ac:dyDescent="0.15">
      <c r="B39" s="656" t="s">
        <v>326</v>
      </c>
      <c r="C39" s="657"/>
      <c r="D39" s="657"/>
      <c r="E39" s="657"/>
      <c r="F39" s="657"/>
      <c r="G39" s="657"/>
      <c r="H39" s="657"/>
      <c r="I39" s="657"/>
      <c r="J39" s="657"/>
      <c r="K39" s="657"/>
      <c r="L39" s="657"/>
      <c r="M39" s="657"/>
      <c r="N39" s="657"/>
      <c r="O39" s="657"/>
      <c r="P39" s="657"/>
      <c r="Q39" s="658"/>
      <c r="R39" s="659" t="s">
        <v>122</v>
      </c>
      <c r="S39" s="660"/>
      <c r="T39" s="660"/>
      <c r="U39" s="660"/>
      <c r="V39" s="660"/>
      <c r="W39" s="660"/>
      <c r="X39" s="660"/>
      <c r="Y39" s="661"/>
      <c r="Z39" s="662" t="s">
        <v>122</v>
      </c>
      <c r="AA39" s="662"/>
      <c r="AB39" s="662"/>
      <c r="AC39" s="662"/>
      <c r="AD39" s="663" t="s">
        <v>122</v>
      </c>
      <c r="AE39" s="663"/>
      <c r="AF39" s="663"/>
      <c r="AG39" s="663"/>
      <c r="AH39" s="663"/>
      <c r="AI39" s="663"/>
      <c r="AJ39" s="663"/>
      <c r="AK39" s="663"/>
      <c r="AL39" s="664" t="s">
        <v>122</v>
      </c>
      <c r="AM39" s="665"/>
      <c r="AN39" s="665"/>
      <c r="AO39" s="666"/>
      <c r="AQ39" s="722" t="s">
        <v>327</v>
      </c>
      <c r="AR39" s="723"/>
      <c r="AS39" s="723"/>
      <c r="AT39" s="723"/>
      <c r="AU39" s="723"/>
      <c r="AV39" s="723"/>
      <c r="AW39" s="723"/>
      <c r="AX39" s="723"/>
      <c r="AY39" s="724"/>
      <c r="AZ39" s="659" t="s">
        <v>122</v>
      </c>
      <c r="BA39" s="660"/>
      <c r="BB39" s="660"/>
      <c r="BC39" s="660"/>
      <c r="BD39" s="691"/>
      <c r="BE39" s="691"/>
      <c r="BF39" s="714"/>
      <c r="BG39" s="656" t="s">
        <v>328</v>
      </c>
      <c r="BH39" s="657"/>
      <c r="BI39" s="657"/>
      <c r="BJ39" s="657"/>
      <c r="BK39" s="657"/>
      <c r="BL39" s="657"/>
      <c r="BM39" s="657"/>
      <c r="BN39" s="657"/>
      <c r="BO39" s="657"/>
      <c r="BP39" s="657"/>
      <c r="BQ39" s="657"/>
      <c r="BR39" s="657"/>
      <c r="BS39" s="657"/>
      <c r="BT39" s="657"/>
      <c r="BU39" s="658"/>
      <c r="BV39" s="659">
        <v>4637</v>
      </c>
      <c r="BW39" s="660"/>
      <c r="BX39" s="660"/>
      <c r="BY39" s="660"/>
      <c r="BZ39" s="660"/>
      <c r="CA39" s="660"/>
      <c r="CB39" s="669"/>
      <c r="CD39" s="656" t="s">
        <v>329</v>
      </c>
      <c r="CE39" s="657"/>
      <c r="CF39" s="657"/>
      <c r="CG39" s="657"/>
      <c r="CH39" s="657"/>
      <c r="CI39" s="657"/>
      <c r="CJ39" s="657"/>
      <c r="CK39" s="657"/>
      <c r="CL39" s="657"/>
      <c r="CM39" s="657"/>
      <c r="CN39" s="657"/>
      <c r="CO39" s="657"/>
      <c r="CP39" s="657"/>
      <c r="CQ39" s="658"/>
      <c r="CR39" s="659">
        <v>733177</v>
      </c>
      <c r="CS39" s="691"/>
      <c r="CT39" s="691"/>
      <c r="CU39" s="691"/>
      <c r="CV39" s="691"/>
      <c r="CW39" s="691"/>
      <c r="CX39" s="691"/>
      <c r="CY39" s="692"/>
      <c r="CZ39" s="664">
        <v>4</v>
      </c>
      <c r="DA39" s="689"/>
      <c r="DB39" s="689"/>
      <c r="DC39" s="693"/>
      <c r="DD39" s="668">
        <v>632440</v>
      </c>
      <c r="DE39" s="691"/>
      <c r="DF39" s="691"/>
      <c r="DG39" s="691"/>
      <c r="DH39" s="691"/>
      <c r="DI39" s="691"/>
      <c r="DJ39" s="691"/>
      <c r="DK39" s="692"/>
      <c r="DL39" s="668" t="s">
        <v>122</v>
      </c>
      <c r="DM39" s="691"/>
      <c r="DN39" s="691"/>
      <c r="DO39" s="691"/>
      <c r="DP39" s="691"/>
      <c r="DQ39" s="691"/>
      <c r="DR39" s="691"/>
      <c r="DS39" s="691"/>
      <c r="DT39" s="691"/>
      <c r="DU39" s="691"/>
      <c r="DV39" s="692"/>
      <c r="DW39" s="664" t="s">
        <v>122</v>
      </c>
      <c r="DX39" s="689"/>
      <c r="DY39" s="689"/>
      <c r="DZ39" s="689"/>
      <c r="EA39" s="689"/>
      <c r="EB39" s="689"/>
      <c r="EC39" s="690"/>
    </row>
    <row r="40" spans="2:133" ht="11.25" customHeight="1" x14ac:dyDescent="0.15">
      <c r="B40" s="656" t="s">
        <v>330</v>
      </c>
      <c r="C40" s="657"/>
      <c r="D40" s="657"/>
      <c r="E40" s="657"/>
      <c r="F40" s="657"/>
      <c r="G40" s="657"/>
      <c r="H40" s="657"/>
      <c r="I40" s="657"/>
      <c r="J40" s="657"/>
      <c r="K40" s="657"/>
      <c r="L40" s="657"/>
      <c r="M40" s="657"/>
      <c r="N40" s="657"/>
      <c r="O40" s="657"/>
      <c r="P40" s="657"/>
      <c r="Q40" s="658"/>
      <c r="R40" s="659">
        <v>41698</v>
      </c>
      <c r="S40" s="660"/>
      <c r="T40" s="660"/>
      <c r="U40" s="660"/>
      <c r="V40" s="660"/>
      <c r="W40" s="660"/>
      <c r="X40" s="660"/>
      <c r="Y40" s="661"/>
      <c r="Z40" s="662">
        <v>0.2</v>
      </c>
      <c r="AA40" s="662"/>
      <c r="AB40" s="662"/>
      <c r="AC40" s="662"/>
      <c r="AD40" s="663" t="s">
        <v>122</v>
      </c>
      <c r="AE40" s="663"/>
      <c r="AF40" s="663"/>
      <c r="AG40" s="663"/>
      <c r="AH40" s="663"/>
      <c r="AI40" s="663"/>
      <c r="AJ40" s="663"/>
      <c r="AK40" s="663"/>
      <c r="AL40" s="664" t="s">
        <v>122</v>
      </c>
      <c r="AM40" s="665"/>
      <c r="AN40" s="665"/>
      <c r="AO40" s="666"/>
      <c r="AQ40" s="722" t="s">
        <v>331</v>
      </c>
      <c r="AR40" s="723"/>
      <c r="AS40" s="723"/>
      <c r="AT40" s="723"/>
      <c r="AU40" s="723"/>
      <c r="AV40" s="723"/>
      <c r="AW40" s="723"/>
      <c r="AX40" s="723"/>
      <c r="AY40" s="724"/>
      <c r="AZ40" s="659" t="s">
        <v>122</v>
      </c>
      <c r="BA40" s="660"/>
      <c r="BB40" s="660"/>
      <c r="BC40" s="660"/>
      <c r="BD40" s="691"/>
      <c r="BE40" s="691"/>
      <c r="BF40" s="714"/>
      <c r="BG40" s="707" t="s">
        <v>332</v>
      </c>
      <c r="BH40" s="708"/>
      <c r="BI40" s="708"/>
      <c r="BJ40" s="708"/>
      <c r="BK40" s="708"/>
      <c r="BL40" s="223"/>
      <c r="BM40" s="657" t="s">
        <v>333</v>
      </c>
      <c r="BN40" s="657"/>
      <c r="BO40" s="657"/>
      <c r="BP40" s="657"/>
      <c r="BQ40" s="657"/>
      <c r="BR40" s="657"/>
      <c r="BS40" s="657"/>
      <c r="BT40" s="657"/>
      <c r="BU40" s="658"/>
      <c r="BV40" s="659">
        <v>88</v>
      </c>
      <c r="BW40" s="660"/>
      <c r="BX40" s="660"/>
      <c r="BY40" s="660"/>
      <c r="BZ40" s="660"/>
      <c r="CA40" s="660"/>
      <c r="CB40" s="669"/>
      <c r="CD40" s="656" t="s">
        <v>334</v>
      </c>
      <c r="CE40" s="657"/>
      <c r="CF40" s="657"/>
      <c r="CG40" s="657"/>
      <c r="CH40" s="657"/>
      <c r="CI40" s="657"/>
      <c r="CJ40" s="657"/>
      <c r="CK40" s="657"/>
      <c r="CL40" s="657"/>
      <c r="CM40" s="657"/>
      <c r="CN40" s="657"/>
      <c r="CO40" s="657"/>
      <c r="CP40" s="657"/>
      <c r="CQ40" s="658"/>
      <c r="CR40" s="659">
        <v>1223</v>
      </c>
      <c r="CS40" s="660"/>
      <c r="CT40" s="660"/>
      <c r="CU40" s="660"/>
      <c r="CV40" s="660"/>
      <c r="CW40" s="660"/>
      <c r="CX40" s="660"/>
      <c r="CY40" s="661"/>
      <c r="CZ40" s="664">
        <v>0</v>
      </c>
      <c r="DA40" s="689"/>
      <c r="DB40" s="689"/>
      <c r="DC40" s="693"/>
      <c r="DD40" s="668">
        <v>1223</v>
      </c>
      <c r="DE40" s="660"/>
      <c r="DF40" s="660"/>
      <c r="DG40" s="660"/>
      <c r="DH40" s="660"/>
      <c r="DI40" s="660"/>
      <c r="DJ40" s="660"/>
      <c r="DK40" s="661"/>
      <c r="DL40" s="668" t="s">
        <v>122</v>
      </c>
      <c r="DM40" s="660"/>
      <c r="DN40" s="660"/>
      <c r="DO40" s="660"/>
      <c r="DP40" s="660"/>
      <c r="DQ40" s="660"/>
      <c r="DR40" s="660"/>
      <c r="DS40" s="660"/>
      <c r="DT40" s="660"/>
      <c r="DU40" s="660"/>
      <c r="DV40" s="661"/>
      <c r="DW40" s="664" t="s">
        <v>122</v>
      </c>
      <c r="DX40" s="689"/>
      <c r="DY40" s="689"/>
      <c r="DZ40" s="689"/>
      <c r="EA40" s="689"/>
      <c r="EB40" s="689"/>
      <c r="EC40" s="690"/>
    </row>
    <row r="41" spans="2:133" ht="11.25" customHeight="1" x14ac:dyDescent="0.15">
      <c r="B41" s="680" t="s">
        <v>335</v>
      </c>
      <c r="C41" s="681"/>
      <c r="D41" s="681"/>
      <c r="E41" s="681"/>
      <c r="F41" s="681"/>
      <c r="G41" s="681"/>
      <c r="H41" s="681"/>
      <c r="I41" s="681"/>
      <c r="J41" s="681"/>
      <c r="K41" s="681"/>
      <c r="L41" s="681"/>
      <c r="M41" s="681"/>
      <c r="N41" s="681"/>
      <c r="O41" s="681"/>
      <c r="P41" s="681"/>
      <c r="Q41" s="682"/>
      <c r="R41" s="731">
        <v>19166198</v>
      </c>
      <c r="S41" s="732"/>
      <c r="T41" s="732"/>
      <c r="U41" s="732"/>
      <c r="V41" s="732"/>
      <c r="W41" s="732"/>
      <c r="X41" s="732"/>
      <c r="Y41" s="736"/>
      <c r="Z41" s="737">
        <v>100</v>
      </c>
      <c r="AA41" s="737"/>
      <c r="AB41" s="737"/>
      <c r="AC41" s="737"/>
      <c r="AD41" s="738">
        <v>9991969</v>
      </c>
      <c r="AE41" s="738"/>
      <c r="AF41" s="738"/>
      <c r="AG41" s="738"/>
      <c r="AH41" s="738"/>
      <c r="AI41" s="738"/>
      <c r="AJ41" s="738"/>
      <c r="AK41" s="738"/>
      <c r="AL41" s="739">
        <v>100</v>
      </c>
      <c r="AM41" s="719"/>
      <c r="AN41" s="719"/>
      <c r="AO41" s="740"/>
      <c r="AQ41" s="722" t="s">
        <v>336</v>
      </c>
      <c r="AR41" s="723"/>
      <c r="AS41" s="723"/>
      <c r="AT41" s="723"/>
      <c r="AU41" s="723"/>
      <c r="AV41" s="723"/>
      <c r="AW41" s="723"/>
      <c r="AX41" s="723"/>
      <c r="AY41" s="724"/>
      <c r="AZ41" s="659">
        <v>379852</v>
      </c>
      <c r="BA41" s="660"/>
      <c r="BB41" s="660"/>
      <c r="BC41" s="660"/>
      <c r="BD41" s="691"/>
      <c r="BE41" s="691"/>
      <c r="BF41" s="714"/>
      <c r="BG41" s="707"/>
      <c r="BH41" s="708"/>
      <c r="BI41" s="708"/>
      <c r="BJ41" s="708"/>
      <c r="BK41" s="708"/>
      <c r="BL41" s="223"/>
      <c r="BM41" s="657" t="s">
        <v>337</v>
      </c>
      <c r="BN41" s="657"/>
      <c r="BO41" s="657"/>
      <c r="BP41" s="657"/>
      <c r="BQ41" s="657"/>
      <c r="BR41" s="657"/>
      <c r="BS41" s="657"/>
      <c r="BT41" s="657"/>
      <c r="BU41" s="658"/>
      <c r="BV41" s="659" t="s">
        <v>122</v>
      </c>
      <c r="BW41" s="660"/>
      <c r="BX41" s="660"/>
      <c r="BY41" s="660"/>
      <c r="BZ41" s="660"/>
      <c r="CA41" s="660"/>
      <c r="CB41" s="669"/>
      <c r="CD41" s="656" t="s">
        <v>338</v>
      </c>
      <c r="CE41" s="657"/>
      <c r="CF41" s="657"/>
      <c r="CG41" s="657"/>
      <c r="CH41" s="657"/>
      <c r="CI41" s="657"/>
      <c r="CJ41" s="657"/>
      <c r="CK41" s="657"/>
      <c r="CL41" s="657"/>
      <c r="CM41" s="657"/>
      <c r="CN41" s="657"/>
      <c r="CO41" s="657"/>
      <c r="CP41" s="657"/>
      <c r="CQ41" s="658"/>
      <c r="CR41" s="659" t="s">
        <v>122</v>
      </c>
      <c r="CS41" s="691"/>
      <c r="CT41" s="691"/>
      <c r="CU41" s="691"/>
      <c r="CV41" s="691"/>
      <c r="CW41" s="691"/>
      <c r="CX41" s="691"/>
      <c r="CY41" s="692"/>
      <c r="CZ41" s="664" t="s">
        <v>122</v>
      </c>
      <c r="DA41" s="689"/>
      <c r="DB41" s="689"/>
      <c r="DC41" s="693"/>
      <c r="DD41" s="668" t="s">
        <v>122</v>
      </c>
      <c r="DE41" s="691"/>
      <c r="DF41" s="691"/>
      <c r="DG41" s="691"/>
      <c r="DH41" s="691"/>
      <c r="DI41" s="691"/>
      <c r="DJ41" s="691"/>
      <c r="DK41" s="692"/>
      <c r="DL41" s="742"/>
      <c r="DM41" s="743"/>
      <c r="DN41" s="743"/>
      <c r="DO41" s="743"/>
      <c r="DP41" s="743"/>
      <c r="DQ41" s="743"/>
      <c r="DR41" s="743"/>
      <c r="DS41" s="743"/>
      <c r="DT41" s="743"/>
      <c r="DU41" s="743"/>
      <c r="DV41" s="744"/>
      <c r="DW41" s="733"/>
      <c r="DX41" s="734"/>
      <c r="DY41" s="734"/>
      <c r="DZ41" s="734"/>
      <c r="EA41" s="734"/>
      <c r="EB41" s="734"/>
      <c r="EC41" s="735"/>
    </row>
    <row r="42" spans="2:133" ht="11.25" customHeight="1" x14ac:dyDescent="0.15">
      <c r="AQ42" s="728" t="s">
        <v>339</v>
      </c>
      <c r="AR42" s="729"/>
      <c r="AS42" s="729"/>
      <c r="AT42" s="729"/>
      <c r="AU42" s="729"/>
      <c r="AV42" s="729"/>
      <c r="AW42" s="729"/>
      <c r="AX42" s="729"/>
      <c r="AY42" s="730"/>
      <c r="AZ42" s="731">
        <v>908831</v>
      </c>
      <c r="BA42" s="732"/>
      <c r="BB42" s="732"/>
      <c r="BC42" s="732"/>
      <c r="BD42" s="718"/>
      <c r="BE42" s="718"/>
      <c r="BF42" s="720"/>
      <c r="BG42" s="709"/>
      <c r="BH42" s="710"/>
      <c r="BI42" s="710"/>
      <c r="BJ42" s="710"/>
      <c r="BK42" s="710"/>
      <c r="BL42" s="224"/>
      <c r="BM42" s="681" t="s">
        <v>340</v>
      </c>
      <c r="BN42" s="681"/>
      <c r="BO42" s="681"/>
      <c r="BP42" s="681"/>
      <c r="BQ42" s="681"/>
      <c r="BR42" s="681"/>
      <c r="BS42" s="681"/>
      <c r="BT42" s="681"/>
      <c r="BU42" s="682"/>
      <c r="BV42" s="731">
        <v>403</v>
      </c>
      <c r="BW42" s="732"/>
      <c r="BX42" s="732"/>
      <c r="BY42" s="732"/>
      <c r="BZ42" s="732"/>
      <c r="CA42" s="732"/>
      <c r="CB42" s="741"/>
      <c r="CD42" s="656" t="s">
        <v>341</v>
      </c>
      <c r="CE42" s="657"/>
      <c r="CF42" s="657"/>
      <c r="CG42" s="657"/>
      <c r="CH42" s="657"/>
      <c r="CI42" s="657"/>
      <c r="CJ42" s="657"/>
      <c r="CK42" s="657"/>
      <c r="CL42" s="657"/>
      <c r="CM42" s="657"/>
      <c r="CN42" s="657"/>
      <c r="CO42" s="657"/>
      <c r="CP42" s="657"/>
      <c r="CQ42" s="658"/>
      <c r="CR42" s="659">
        <v>3425901</v>
      </c>
      <c r="CS42" s="691"/>
      <c r="CT42" s="691"/>
      <c r="CU42" s="691"/>
      <c r="CV42" s="691"/>
      <c r="CW42" s="691"/>
      <c r="CX42" s="691"/>
      <c r="CY42" s="692"/>
      <c r="CZ42" s="664">
        <v>18.7</v>
      </c>
      <c r="DA42" s="689"/>
      <c r="DB42" s="689"/>
      <c r="DC42" s="693"/>
      <c r="DD42" s="668">
        <v>412618</v>
      </c>
      <c r="DE42" s="691"/>
      <c r="DF42" s="691"/>
      <c r="DG42" s="691"/>
      <c r="DH42" s="691"/>
      <c r="DI42" s="691"/>
      <c r="DJ42" s="691"/>
      <c r="DK42" s="692"/>
      <c r="DL42" s="742"/>
      <c r="DM42" s="743"/>
      <c r="DN42" s="743"/>
      <c r="DO42" s="743"/>
      <c r="DP42" s="743"/>
      <c r="DQ42" s="743"/>
      <c r="DR42" s="743"/>
      <c r="DS42" s="743"/>
      <c r="DT42" s="743"/>
      <c r="DU42" s="743"/>
      <c r="DV42" s="744"/>
      <c r="DW42" s="733"/>
      <c r="DX42" s="734"/>
      <c r="DY42" s="734"/>
      <c r="DZ42" s="734"/>
      <c r="EA42" s="734"/>
      <c r="EB42" s="734"/>
      <c r="EC42" s="735"/>
    </row>
    <row r="43" spans="2:133" ht="11.25" customHeight="1" x14ac:dyDescent="0.15">
      <c r="B43" s="214" t="s">
        <v>342</v>
      </c>
      <c r="CD43" s="656" t="s">
        <v>343</v>
      </c>
      <c r="CE43" s="657"/>
      <c r="CF43" s="657"/>
      <c r="CG43" s="657"/>
      <c r="CH43" s="657"/>
      <c r="CI43" s="657"/>
      <c r="CJ43" s="657"/>
      <c r="CK43" s="657"/>
      <c r="CL43" s="657"/>
      <c r="CM43" s="657"/>
      <c r="CN43" s="657"/>
      <c r="CO43" s="657"/>
      <c r="CP43" s="657"/>
      <c r="CQ43" s="658"/>
      <c r="CR43" s="659">
        <v>128936</v>
      </c>
      <c r="CS43" s="691"/>
      <c r="CT43" s="691"/>
      <c r="CU43" s="691"/>
      <c r="CV43" s="691"/>
      <c r="CW43" s="691"/>
      <c r="CX43" s="691"/>
      <c r="CY43" s="692"/>
      <c r="CZ43" s="664">
        <v>0.7</v>
      </c>
      <c r="DA43" s="689"/>
      <c r="DB43" s="689"/>
      <c r="DC43" s="693"/>
      <c r="DD43" s="668">
        <v>124236</v>
      </c>
      <c r="DE43" s="691"/>
      <c r="DF43" s="691"/>
      <c r="DG43" s="691"/>
      <c r="DH43" s="691"/>
      <c r="DI43" s="691"/>
      <c r="DJ43" s="691"/>
      <c r="DK43" s="692"/>
      <c r="DL43" s="742"/>
      <c r="DM43" s="743"/>
      <c r="DN43" s="743"/>
      <c r="DO43" s="743"/>
      <c r="DP43" s="743"/>
      <c r="DQ43" s="743"/>
      <c r="DR43" s="743"/>
      <c r="DS43" s="743"/>
      <c r="DT43" s="743"/>
      <c r="DU43" s="743"/>
      <c r="DV43" s="744"/>
      <c r="DW43" s="733"/>
      <c r="DX43" s="734"/>
      <c r="DY43" s="734"/>
      <c r="DZ43" s="734"/>
      <c r="EA43" s="734"/>
      <c r="EB43" s="734"/>
      <c r="EC43" s="735"/>
    </row>
    <row r="44" spans="2:133" ht="11.25" customHeight="1" x14ac:dyDescent="0.15">
      <c r="B44" s="745" t="s">
        <v>344</v>
      </c>
      <c r="C44" s="745"/>
      <c r="D44" s="745"/>
      <c r="E44" s="745"/>
      <c r="F44" s="745"/>
      <c r="G44" s="745"/>
      <c r="H44" s="745"/>
      <c r="I44" s="745"/>
      <c r="J44" s="745"/>
      <c r="K44" s="745"/>
      <c r="L44" s="745"/>
      <c r="M44" s="745"/>
      <c r="N44" s="745"/>
      <c r="O44" s="745"/>
      <c r="P44" s="745"/>
      <c r="Q44" s="745"/>
      <c r="R44" s="745"/>
      <c r="S44" s="745"/>
      <c r="T44" s="745"/>
      <c r="U44" s="745"/>
      <c r="V44" s="745"/>
      <c r="W44" s="745"/>
      <c r="X44" s="745"/>
      <c r="Y44" s="745"/>
      <c r="Z44" s="745"/>
      <c r="AA44" s="745"/>
      <c r="AB44" s="745"/>
      <c r="AC44" s="745"/>
      <c r="AD44" s="745"/>
      <c r="AE44" s="745"/>
      <c r="AF44" s="745"/>
      <c r="AG44" s="745"/>
      <c r="AH44" s="745"/>
      <c r="AI44" s="745"/>
      <c r="AJ44" s="745"/>
      <c r="AK44" s="745"/>
      <c r="AL44" s="745"/>
      <c r="AM44" s="745"/>
      <c r="AN44" s="745"/>
      <c r="AO44" s="745"/>
      <c r="AP44" s="745"/>
      <c r="AQ44" s="745"/>
      <c r="AR44" s="745"/>
      <c r="AS44" s="745"/>
      <c r="AT44" s="745"/>
      <c r="AU44" s="745"/>
      <c r="AV44" s="745"/>
      <c r="AW44" s="745"/>
      <c r="AX44" s="745"/>
      <c r="AY44" s="745"/>
      <c r="AZ44" s="745"/>
      <c r="BA44" s="745"/>
      <c r="BB44" s="745"/>
      <c r="BC44" s="745"/>
      <c r="BD44" s="745"/>
      <c r="BE44" s="745"/>
      <c r="BF44" s="745"/>
      <c r="BG44" s="745"/>
      <c r="BH44" s="745"/>
      <c r="BI44" s="745"/>
      <c r="BJ44" s="745"/>
      <c r="BK44" s="745"/>
      <c r="BL44" s="745"/>
      <c r="BM44" s="745"/>
      <c r="BN44" s="745"/>
      <c r="BO44" s="745"/>
      <c r="BP44" s="745"/>
      <c r="BQ44" s="745"/>
      <c r="BR44" s="745"/>
      <c r="BS44" s="745"/>
      <c r="BT44" s="745"/>
      <c r="BU44" s="745"/>
      <c r="BV44" s="745"/>
      <c r="BW44" s="745"/>
      <c r="BX44" s="745"/>
      <c r="BY44" s="745"/>
      <c r="BZ44" s="745"/>
      <c r="CA44" s="745"/>
      <c r="CB44" s="745"/>
      <c r="CC44" s="746"/>
      <c r="CD44" s="695" t="s">
        <v>292</v>
      </c>
      <c r="CE44" s="696"/>
      <c r="CF44" s="656" t="s">
        <v>345</v>
      </c>
      <c r="CG44" s="657"/>
      <c r="CH44" s="657"/>
      <c r="CI44" s="657"/>
      <c r="CJ44" s="657"/>
      <c r="CK44" s="657"/>
      <c r="CL44" s="657"/>
      <c r="CM44" s="657"/>
      <c r="CN44" s="657"/>
      <c r="CO44" s="657"/>
      <c r="CP44" s="657"/>
      <c r="CQ44" s="658"/>
      <c r="CR44" s="659">
        <v>3317888</v>
      </c>
      <c r="CS44" s="660"/>
      <c r="CT44" s="660"/>
      <c r="CU44" s="660"/>
      <c r="CV44" s="660"/>
      <c r="CW44" s="660"/>
      <c r="CX44" s="660"/>
      <c r="CY44" s="661"/>
      <c r="CZ44" s="664">
        <v>18.100000000000001</v>
      </c>
      <c r="DA44" s="665"/>
      <c r="DB44" s="665"/>
      <c r="DC44" s="671"/>
      <c r="DD44" s="668">
        <v>389512</v>
      </c>
      <c r="DE44" s="660"/>
      <c r="DF44" s="660"/>
      <c r="DG44" s="660"/>
      <c r="DH44" s="660"/>
      <c r="DI44" s="660"/>
      <c r="DJ44" s="660"/>
      <c r="DK44" s="661"/>
      <c r="DL44" s="742"/>
      <c r="DM44" s="743"/>
      <c r="DN44" s="743"/>
      <c r="DO44" s="743"/>
      <c r="DP44" s="743"/>
      <c r="DQ44" s="743"/>
      <c r="DR44" s="743"/>
      <c r="DS44" s="743"/>
      <c r="DT44" s="743"/>
      <c r="DU44" s="743"/>
      <c r="DV44" s="744"/>
      <c r="DW44" s="733"/>
      <c r="DX44" s="734"/>
      <c r="DY44" s="734"/>
      <c r="DZ44" s="734"/>
      <c r="EA44" s="734"/>
      <c r="EB44" s="734"/>
      <c r="EC44" s="735"/>
    </row>
    <row r="45" spans="2:133" ht="11.25" customHeight="1" x14ac:dyDescent="0.15">
      <c r="B45" s="745" t="s">
        <v>346</v>
      </c>
      <c r="C45" s="745"/>
      <c r="D45" s="745"/>
      <c r="E45" s="745"/>
      <c r="F45" s="745"/>
      <c r="G45" s="745"/>
      <c r="H45" s="745"/>
      <c r="I45" s="745"/>
      <c r="J45" s="745"/>
      <c r="K45" s="745"/>
      <c r="L45" s="745"/>
      <c r="M45" s="745"/>
      <c r="N45" s="745"/>
      <c r="O45" s="745"/>
      <c r="P45" s="745"/>
      <c r="Q45" s="745"/>
      <c r="R45" s="745"/>
      <c r="S45" s="745"/>
      <c r="T45" s="745"/>
      <c r="U45" s="745"/>
      <c r="V45" s="745"/>
      <c r="W45" s="745"/>
      <c r="X45" s="745"/>
      <c r="Y45" s="745"/>
      <c r="Z45" s="745"/>
      <c r="AA45" s="745"/>
      <c r="AB45" s="745"/>
      <c r="AC45" s="745"/>
      <c r="AD45" s="745"/>
      <c r="AE45" s="745"/>
      <c r="AF45" s="745"/>
      <c r="AG45" s="745"/>
      <c r="AH45" s="745"/>
      <c r="AI45" s="745"/>
      <c r="AJ45" s="745"/>
      <c r="AK45" s="745"/>
      <c r="AL45" s="745"/>
      <c r="AM45" s="745"/>
      <c r="AN45" s="745"/>
      <c r="AO45" s="745"/>
      <c r="AP45" s="745"/>
      <c r="AQ45" s="745"/>
      <c r="AR45" s="745"/>
      <c r="AS45" s="745"/>
      <c r="AT45" s="745"/>
      <c r="AU45" s="745"/>
      <c r="AV45" s="745"/>
      <c r="AW45" s="745"/>
      <c r="AX45" s="745"/>
      <c r="AY45" s="745"/>
      <c r="AZ45" s="745"/>
      <c r="BA45" s="745"/>
      <c r="BB45" s="745"/>
      <c r="BC45" s="745"/>
      <c r="BD45" s="745"/>
      <c r="BE45" s="745"/>
      <c r="BF45" s="745"/>
      <c r="BG45" s="745"/>
      <c r="BH45" s="745"/>
      <c r="BI45" s="745"/>
      <c r="BJ45" s="745"/>
      <c r="BK45" s="745"/>
      <c r="BL45" s="745"/>
      <c r="BM45" s="745"/>
      <c r="BN45" s="745"/>
      <c r="BO45" s="745"/>
      <c r="BP45" s="745"/>
      <c r="BQ45" s="745"/>
      <c r="BR45" s="745"/>
      <c r="BS45" s="745"/>
      <c r="BT45" s="745"/>
      <c r="BU45" s="745"/>
      <c r="BV45" s="745"/>
      <c r="BW45" s="745"/>
      <c r="BX45" s="745"/>
      <c r="BY45" s="745"/>
      <c r="BZ45" s="745"/>
      <c r="CA45" s="745"/>
      <c r="CB45" s="745"/>
      <c r="CC45" s="746"/>
      <c r="CD45" s="697"/>
      <c r="CE45" s="698"/>
      <c r="CF45" s="656" t="s">
        <v>347</v>
      </c>
      <c r="CG45" s="657"/>
      <c r="CH45" s="657"/>
      <c r="CI45" s="657"/>
      <c r="CJ45" s="657"/>
      <c r="CK45" s="657"/>
      <c r="CL45" s="657"/>
      <c r="CM45" s="657"/>
      <c r="CN45" s="657"/>
      <c r="CO45" s="657"/>
      <c r="CP45" s="657"/>
      <c r="CQ45" s="658"/>
      <c r="CR45" s="659">
        <v>1365292</v>
      </c>
      <c r="CS45" s="691"/>
      <c r="CT45" s="691"/>
      <c r="CU45" s="691"/>
      <c r="CV45" s="691"/>
      <c r="CW45" s="691"/>
      <c r="CX45" s="691"/>
      <c r="CY45" s="692"/>
      <c r="CZ45" s="664">
        <v>7.5</v>
      </c>
      <c r="DA45" s="689"/>
      <c r="DB45" s="689"/>
      <c r="DC45" s="693"/>
      <c r="DD45" s="668">
        <v>20267</v>
      </c>
      <c r="DE45" s="691"/>
      <c r="DF45" s="691"/>
      <c r="DG45" s="691"/>
      <c r="DH45" s="691"/>
      <c r="DI45" s="691"/>
      <c r="DJ45" s="691"/>
      <c r="DK45" s="692"/>
      <c r="DL45" s="742"/>
      <c r="DM45" s="743"/>
      <c r="DN45" s="743"/>
      <c r="DO45" s="743"/>
      <c r="DP45" s="743"/>
      <c r="DQ45" s="743"/>
      <c r="DR45" s="743"/>
      <c r="DS45" s="743"/>
      <c r="DT45" s="743"/>
      <c r="DU45" s="743"/>
      <c r="DV45" s="744"/>
      <c r="DW45" s="733"/>
      <c r="DX45" s="734"/>
      <c r="DY45" s="734"/>
      <c r="DZ45" s="734"/>
      <c r="EA45" s="734"/>
      <c r="EB45" s="734"/>
      <c r="EC45" s="735"/>
    </row>
    <row r="46" spans="2:133" ht="11.25" customHeight="1" x14ac:dyDescent="0.15">
      <c r="B46" s="225"/>
      <c r="CD46" s="697"/>
      <c r="CE46" s="698"/>
      <c r="CF46" s="656" t="s">
        <v>348</v>
      </c>
      <c r="CG46" s="657"/>
      <c r="CH46" s="657"/>
      <c r="CI46" s="657"/>
      <c r="CJ46" s="657"/>
      <c r="CK46" s="657"/>
      <c r="CL46" s="657"/>
      <c r="CM46" s="657"/>
      <c r="CN46" s="657"/>
      <c r="CO46" s="657"/>
      <c r="CP46" s="657"/>
      <c r="CQ46" s="658"/>
      <c r="CR46" s="659">
        <v>1902402</v>
      </c>
      <c r="CS46" s="660"/>
      <c r="CT46" s="660"/>
      <c r="CU46" s="660"/>
      <c r="CV46" s="660"/>
      <c r="CW46" s="660"/>
      <c r="CX46" s="660"/>
      <c r="CY46" s="661"/>
      <c r="CZ46" s="664">
        <v>10.4</v>
      </c>
      <c r="DA46" s="665"/>
      <c r="DB46" s="665"/>
      <c r="DC46" s="671"/>
      <c r="DD46" s="668">
        <v>367210</v>
      </c>
      <c r="DE46" s="660"/>
      <c r="DF46" s="660"/>
      <c r="DG46" s="660"/>
      <c r="DH46" s="660"/>
      <c r="DI46" s="660"/>
      <c r="DJ46" s="660"/>
      <c r="DK46" s="661"/>
      <c r="DL46" s="742"/>
      <c r="DM46" s="743"/>
      <c r="DN46" s="743"/>
      <c r="DO46" s="743"/>
      <c r="DP46" s="743"/>
      <c r="DQ46" s="743"/>
      <c r="DR46" s="743"/>
      <c r="DS46" s="743"/>
      <c r="DT46" s="743"/>
      <c r="DU46" s="743"/>
      <c r="DV46" s="744"/>
      <c r="DW46" s="733"/>
      <c r="DX46" s="734"/>
      <c r="DY46" s="734"/>
      <c r="DZ46" s="734"/>
      <c r="EA46" s="734"/>
      <c r="EB46" s="734"/>
      <c r="EC46" s="735"/>
    </row>
    <row r="47" spans="2:133" ht="11.25" customHeight="1" x14ac:dyDescent="0.15">
      <c r="B47" s="225"/>
      <c r="CD47" s="697"/>
      <c r="CE47" s="698"/>
      <c r="CF47" s="656" t="s">
        <v>349</v>
      </c>
      <c r="CG47" s="657"/>
      <c r="CH47" s="657"/>
      <c r="CI47" s="657"/>
      <c r="CJ47" s="657"/>
      <c r="CK47" s="657"/>
      <c r="CL47" s="657"/>
      <c r="CM47" s="657"/>
      <c r="CN47" s="657"/>
      <c r="CO47" s="657"/>
      <c r="CP47" s="657"/>
      <c r="CQ47" s="658"/>
      <c r="CR47" s="659">
        <v>108013</v>
      </c>
      <c r="CS47" s="691"/>
      <c r="CT47" s="691"/>
      <c r="CU47" s="691"/>
      <c r="CV47" s="691"/>
      <c r="CW47" s="691"/>
      <c r="CX47" s="691"/>
      <c r="CY47" s="692"/>
      <c r="CZ47" s="664">
        <v>0.6</v>
      </c>
      <c r="DA47" s="689"/>
      <c r="DB47" s="689"/>
      <c r="DC47" s="693"/>
      <c r="DD47" s="668">
        <v>23106</v>
      </c>
      <c r="DE47" s="691"/>
      <c r="DF47" s="691"/>
      <c r="DG47" s="691"/>
      <c r="DH47" s="691"/>
      <c r="DI47" s="691"/>
      <c r="DJ47" s="691"/>
      <c r="DK47" s="692"/>
      <c r="DL47" s="742"/>
      <c r="DM47" s="743"/>
      <c r="DN47" s="743"/>
      <c r="DO47" s="743"/>
      <c r="DP47" s="743"/>
      <c r="DQ47" s="743"/>
      <c r="DR47" s="743"/>
      <c r="DS47" s="743"/>
      <c r="DT47" s="743"/>
      <c r="DU47" s="743"/>
      <c r="DV47" s="744"/>
      <c r="DW47" s="733"/>
      <c r="DX47" s="734"/>
      <c r="DY47" s="734"/>
      <c r="DZ47" s="734"/>
      <c r="EA47" s="734"/>
      <c r="EB47" s="734"/>
      <c r="EC47" s="735"/>
    </row>
    <row r="48" spans="2:133" x14ac:dyDescent="0.15">
      <c r="B48" s="225"/>
      <c r="CD48" s="699"/>
      <c r="CE48" s="700"/>
      <c r="CF48" s="656" t="s">
        <v>350</v>
      </c>
      <c r="CG48" s="657"/>
      <c r="CH48" s="657"/>
      <c r="CI48" s="657"/>
      <c r="CJ48" s="657"/>
      <c r="CK48" s="657"/>
      <c r="CL48" s="657"/>
      <c r="CM48" s="657"/>
      <c r="CN48" s="657"/>
      <c r="CO48" s="657"/>
      <c r="CP48" s="657"/>
      <c r="CQ48" s="658"/>
      <c r="CR48" s="659" t="s">
        <v>122</v>
      </c>
      <c r="CS48" s="660"/>
      <c r="CT48" s="660"/>
      <c r="CU48" s="660"/>
      <c r="CV48" s="660"/>
      <c r="CW48" s="660"/>
      <c r="CX48" s="660"/>
      <c r="CY48" s="661"/>
      <c r="CZ48" s="664" t="s">
        <v>122</v>
      </c>
      <c r="DA48" s="665"/>
      <c r="DB48" s="665"/>
      <c r="DC48" s="671"/>
      <c r="DD48" s="668" t="s">
        <v>122</v>
      </c>
      <c r="DE48" s="660"/>
      <c r="DF48" s="660"/>
      <c r="DG48" s="660"/>
      <c r="DH48" s="660"/>
      <c r="DI48" s="660"/>
      <c r="DJ48" s="660"/>
      <c r="DK48" s="661"/>
      <c r="DL48" s="742"/>
      <c r="DM48" s="743"/>
      <c r="DN48" s="743"/>
      <c r="DO48" s="743"/>
      <c r="DP48" s="743"/>
      <c r="DQ48" s="743"/>
      <c r="DR48" s="743"/>
      <c r="DS48" s="743"/>
      <c r="DT48" s="743"/>
      <c r="DU48" s="743"/>
      <c r="DV48" s="744"/>
      <c r="DW48" s="733"/>
      <c r="DX48" s="734"/>
      <c r="DY48" s="734"/>
      <c r="DZ48" s="734"/>
      <c r="EA48" s="734"/>
      <c r="EB48" s="734"/>
      <c r="EC48" s="735"/>
    </row>
    <row r="49" spans="2:133" ht="11.25" customHeight="1" x14ac:dyDescent="0.15">
      <c r="B49" s="225"/>
      <c r="CD49" s="680" t="s">
        <v>351</v>
      </c>
      <c r="CE49" s="681"/>
      <c r="CF49" s="681"/>
      <c r="CG49" s="681"/>
      <c r="CH49" s="681"/>
      <c r="CI49" s="681"/>
      <c r="CJ49" s="681"/>
      <c r="CK49" s="681"/>
      <c r="CL49" s="681"/>
      <c r="CM49" s="681"/>
      <c r="CN49" s="681"/>
      <c r="CO49" s="681"/>
      <c r="CP49" s="681"/>
      <c r="CQ49" s="682"/>
      <c r="CR49" s="731">
        <v>18307002</v>
      </c>
      <c r="CS49" s="718"/>
      <c r="CT49" s="718"/>
      <c r="CU49" s="718"/>
      <c r="CV49" s="718"/>
      <c r="CW49" s="718"/>
      <c r="CX49" s="718"/>
      <c r="CY49" s="747"/>
      <c r="CZ49" s="739">
        <v>100</v>
      </c>
      <c r="DA49" s="748"/>
      <c r="DB49" s="748"/>
      <c r="DC49" s="749"/>
      <c r="DD49" s="750">
        <v>12079634</v>
      </c>
      <c r="DE49" s="718"/>
      <c r="DF49" s="718"/>
      <c r="DG49" s="718"/>
      <c r="DH49" s="718"/>
      <c r="DI49" s="718"/>
      <c r="DJ49" s="718"/>
      <c r="DK49" s="747"/>
      <c r="DL49" s="751"/>
      <c r="DM49" s="752"/>
      <c r="DN49" s="752"/>
      <c r="DO49" s="752"/>
      <c r="DP49" s="752"/>
      <c r="DQ49" s="752"/>
      <c r="DR49" s="752"/>
      <c r="DS49" s="752"/>
      <c r="DT49" s="752"/>
      <c r="DU49" s="752"/>
      <c r="DV49" s="753"/>
      <c r="DW49" s="754"/>
      <c r="DX49" s="755"/>
      <c r="DY49" s="755"/>
      <c r="DZ49" s="755"/>
      <c r="EA49" s="755"/>
      <c r="EB49" s="755"/>
      <c r="EC49" s="756"/>
    </row>
  </sheetData>
  <sheetProtection algorithmName="SHA-512" hashValue="xtI/Op+pdAZ/Qf3P54Usp+oOy45OAI2oC6NRTMuwNmlGfcwsMLGrNEeMmD/3HIWfEZB8xOfvy4udIVDRenEVYw==" saltValue="LQ6IsZGsRmR995VSUehnA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Z32:AC32"/>
    <mergeCell ref="AD32:AK32"/>
    <mergeCell ref="AL32:AO32"/>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D31:AK31"/>
    <mergeCell ref="AL31:AO31"/>
    <mergeCell ref="AP31:AS33"/>
    <mergeCell ref="AT31:AT33"/>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headerFooter alignWithMargins="0">
    <oddFooter>&amp;C&amp;P/&amp;N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opLeftCell="R5" zoomScale="90" zoomScaleNormal="90" zoomScaleSheetLayoutView="70" workbookViewId="0"/>
  </sheetViews>
  <sheetFormatPr defaultColWidth="0" defaultRowHeight="13.5" zeroHeight="1" x14ac:dyDescent="0.15"/>
  <cols>
    <col min="1" max="130" width="2.75" style="231" customWidth="1"/>
    <col min="131" max="131" width="1.625" style="231" customWidth="1"/>
    <col min="132" max="16384" width="9" style="231" hidden="1"/>
  </cols>
  <sheetData>
    <row r="1" spans="1:131" ht="11.25" customHeight="1" thickBot="1" x14ac:dyDescent="0.2">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
      <c r="A2" s="757" t="s">
        <v>352</v>
      </c>
      <c r="B2" s="757"/>
      <c r="C2" s="757"/>
      <c r="D2" s="757"/>
      <c r="E2" s="757"/>
      <c r="F2" s="757"/>
      <c r="G2" s="757"/>
      <c r="H2" s="757"/>
      <c r="I2" s="757"/>
      <c r="J2" s="757"/>
      <c r="K2" s="757"/>
      <c r="L2" s="757"/>
      <c r="M2" s="757"/>
      <c r="N2" s="757"/>
      <c r="O2" s="757"/>
      <c r="P2" s="757"/>
      <c r="Q2" s="757"/>
      <c r="R2" s="757"/>
      <c r="S2" s="757"/>
      <c r="T2" s="757"/>
      <c r="U2" s="757"/>
      <c r="V2" s="757"/>
      <c r="W2" s="757"/>
      <c r="X2" s="757"/>
      <c r="Y2" s="757"/>
      <c r="Z2" s="757"/>
      <c r="AA2" s="757"/>
      <c r="AB2" s="757"/>
      <c r="AC2" s="757"/>
      <c r="AD2" s="757"/>
      <c r="AE2" s="757"/>
      <c r="AF2" s="757"/>
      <c r="AG2" s="757"/>
      <c r="AH2" s="757"/>
      <c r="AI2" s="757"/>
      <c r="AJ2" s="757"/>
      <c r="AK2" s="757"/>
      <c r="AL2" s="757"/>
      <c r="AM2" s="757"/>
      <c r="AN2" s="757"/>
      <c r="AO2" s="757"/>
      <c r="AP2" s="757"/>
      <c r="AQ2" s="757"/>
      <c r="AR2" s="757"/>
      <c r="AS2" s="757"/>
      <c r="AT2" s="757"/>
      <c r="AU2" s="757"/>
      <c r="AV2" s="757"/>
      <c r="AW2" s="757"/>
      <c r="AX2" s="757"/>
      <c r="AY2" s="757"/>
      <c r="AZ2" s="757"/>
      <c r="BA2" s="757"/>
      <c r="BB2" s="757"/>
      <c r="BC2" s="757"/>
      <c r="BD2" s="757"/>
      <c r="BE2" s="757"/>
      <c r="BF2" s="757"/>
      <c r="BG2" s="757"/>
      <c r="BH2" s="757"/>
      <c r="BI2" s="757"/>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758" t="s">
        <v>353</v>
      </c>
      <c r="DK2" s="759"/>
      <c r="DL2" s="759"/>
      <c r="DM2" s="759"/>
      <c r="DN2" s="759"/>
      <c r="DO2" s="760"/>
      <c r="DP2" s="228"/>
      <c r="DQ2" s="758" t="s">
        <v>354</v>
      </c>
      <c r="DR2" s="759"/>
      <c r="DS2" s="759"/>
      <c r="DT2" s="759"/>
      <c r="DU2" s="759"/>
      <c r="DV2" s="759"/>
      <c r="DW2" s="759"/>
      <c r="DX2" s="759"/>
      <c r="DY2" s="759"/>
      <c r="DZ2" s="760"/>
      <c r="EA2" s="230"/>
    </row>
    <row r="3" spans="1:131" ht="11.25" customHeight="1" x14ac:dyDescent="0.15">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
      <c r="A4" s="761" t="s">
        <v>355</v>
      </c>
      <c r="B4" s="761"/>
      <c r="C4" s="761"/>
      <c r="D4" s="761"/>
      <c r="E4" s="761"/>
      <c r="F4" s="761"/>
      <c r="G4" s="761"/>
      <c r="H4" s="761"/>
      <c r="I4" s="761"/>
      <c r="J4" s="761"/>
      <c r="K4" s="761"/>
      <c r="L4" s="761"/>
      <c r="M4" s="761"/>
      <c r="N4" s="761"/>
      <c r="O4" s="761"/>
      <c r="P4" s="761"/>
      <c r="Q4" s="761"/>
      <c r="R4" s="761"/>
      <c r="S4" s="761"/>
      <c r="T4" s="761"/>
      <c r="U4" s="761"/>
      <c r="V4" s="761"/>
      <c r="W4" s="761"/>
      <c r="X4" s="761"/>
      <c r="Y4" s="761"/>
      <c r="Z4" s="761"/>
      <c r="AA4" s="761"/>
      <c r="AB4" s="761"/>
      <c r="AC4" s="761"/>
      <c r="AD4" s="761"/>
      <c r="AE4" s="761"/>
      <c r="AF4" s="761"/>
      <c r="AG4" s="761"/>
      <c r="AH4" s="761"/>
      <c r="AI4" s="761"/>
      <c r="AJ4" s="761"/>
      <c r="AK4" s="761"/>
      <c r="AL4" s="761"/>
      <c r="AM4" s="761"/>
      <c r="AN4" s="761"/>
      <c r="AO4" s="761"/>
      <c r="AP4" s="761"/>
      <c r="AQ4" s="761"/>
      <c r="AR4" s="761"/>
      <c r="AS4" s="761"/>
      <c r="AT4" s="761"/>
      <c r="AU4" s="761"/>
      <c r="AV4" s="761"/>
      <c r="AW4" s="761"/>
      <c r="AX4" s="761"/>
      <c r="AY4" s="761"/>
      <c r="AZ4" s="232"/>
      <c r="BA4" s="232"/>
      <c r="BB4" s="232"/>
      <c r="BC4" s="232"/>
      <c r="BD4" s="232"/>
      <c r="BE4" s="233"/>
      <c r="BF4" s="233"/>
      <c r="BG4" s="233"/>
      <c r="BH4" s="233"/>
      <c r="BI4" s="233"/>
      <c r="BJ4" s="233"/>
      <c r="BK4" s="233"/>
      <c r="BL4" s="233"/>
      <c r="BM4" s="233"/>
      <c r="BN4" s="233"/>
      <c r="BO4" s="233"/>
      <c r="BP4" s="233"/>
      <c r="BQ4" s="762" t="s">
        <v>356</v>
      </c>
      <c r="BR4" s="762"/>
      <c r="BS4" s="762"/>
      <c r="BT4" s="762"/>
      <c r="BU4" s="762"/>
      <c r="BV4" s="762"/>
      <c r="BW4" s="762"/>
      <c r="BX4" s="762"/>
      <c r="BY4" s="762"/>
      <c r="BZ4" s="762"/>
      <c r="CA4" s="762"/>
      <c r="CB4" s="762"/>
      <c r="CC4" s="762"/>
      <c r="CD4" s="762"/>
      <c r="CE4" s="762"/>
      <c r="CF4" s="762"/>
      <c r="CG4" s="762"/>
      <c r="CH4" s="762"/>
      <c r="CI4" s="762"/>
      <c r="CJ4" s="762"/>
      <c r="CK4" s="762"/>
      <c r="CL4" s="762"/>
      <c r="CM4" s="762"/>
      <c r="CN4" s="762"/>
      <c r="CO4" s="762"/>
      <c r="CP4" s="762"/>
      <c r="CQ4" s="762"/>
      <c r="CR4" s="762"/>
      <c r="CS4" s="762"/>
      <c r="CT4" s="762"/>
      <c r="CU4" s="762"/>
      <c r="CV4" s="762"/>
      <c r="CW4" s="762"/>
      <c r="CX4" s="762"/>
      <c r="CY4" s="762"/>
      <c r="CZ4" s="762"/>
      <c r="DA4" s="762"/>
      <c r="DB4" s="762"/>
      <c r="DC4" s="762"/>
      <c r="DD4" s="762"/>
      <c r="DE4" s="762"/>
      <c r="DF4" s="762"/>
      <c r="DG4" s="762"/>
      <c r="DH4" s="762"/>
      <c r="DI4" s="762"/>
      <c r="DJ4" s="762"/>
      <c r="DK4" s="762"/>
      <c r="DL4" s="762"/>
      <c r="DM4" s="762"/>
      <c r="DN4" s="762"/>
      <c r="DO4" s="762"/>
      <c r="DP4" s="762"/>
      <c r="DQ4" s="762"/>
      <c r="DR4" s="762"/>
      <c r="DS4" s="762"/>
      <c r="DT4" s="762"/>
      <c r="DU4" s="762"/>
      <c r="DV4" s="762"/>
      <c r="DW4" s="762"/>
      <c r="DX4" s="762"/>
      <c r="DY4" s="762"/>
      <c r="DZ4" s="762"/>
      <c r="EA4" s="234"/>
    </row>
    <row r="5" spans="1:131" s="235" customFormat="1" ht="26.25" customHeight="1" x14ac:dyDescent="0.15">
      <c r="A5" s="763" t="s">
        <v>357</v>
      </c>
      <c r="B5" s="764"/>
      <c r="C5" s="764"/>
      <c r="D5" s="764"/>
      <c r="E5" s="764"/>
      <c r="F5" s="764"/>
      <c r="G5" s="764"/>
      <c r="H5" s="764"/>
      <c r="I5" s="764"/>
      <c r="J5" s="764"/>
      <c r="K5" s="764"/>
      <c r="L5" s="764"/>
      <c r="M5" s="764"/>
      <c r="N5" s="764"/>
      <c r="O5" s="764"/>
      <c r="P5" s="765"/>
      <c r="Q5" s="769" t="s">
        <v>358</v>
      </c>
      <c r="R5" s="770"/>
      <c r="S5" s="770"/>
      <c r="T5" s="770"/>
      <c r="U5" s="771"/>
      <c r="V5" s="769" t="s">
        <v>359</v>
      </c>
      <c r="W5" s="770"/>
      <c r="X5" s="770"/>
      <c r="Y5" s="770"/>
      <c r="Z5" s="771"/>
      <c r="AA5" s="769" t="s">
        <v>360</v>
      </c>
      <c r="AB5" s="770"/>
      <c r="AC5" s="770"/>
      <c r="AD5" s="770"/>
      <c r="AE5" s="770"/>
      <c r="AF5" s="775" t="s">
        <v>361</v>
      </c>
      <c r="AG5" s="770"/>
      <c r="AH5" s="770"/>
      <c r="AI5" s="770"/>
      <c r="AJ5" s="776"/>
      <c r="AK5" s="770" t="s">
        <v>362</v>
      </c>
      <c r="AL5" s="770"/>
      <c r="AM5" s="770"/>
      <c r="AN5" s="770"/>
      <c r="AO5" s="771"/>
      <c r="AP5" s="769" t="s">
        <v>363</v>
      </c>
      <c r="AQ5" s="770"/>
      <c r="AR5" s="770"/>
      <c r="AS5" s="770"/>
      <c r="AT5" s="771"/>
      <c r="AU5" s="769" t="s">
        <v>364</v>
      </c>
      <c r="AV5" s="770"/>
      <c r="AW5" s="770"/>
      <c r="AX5" s="770"/>
      <c r="AY5" s="776"/>
      <c r="AZ5" s="232"/>
      <c r="BA5" s="232"/>
      <c r="BB5" s="232"/>
      <c r="BC5" s="232"/>
      <c r="BD5" s="232"/>
      <c r="BE5" s="233"/>
      <c r="BF5" s="233"/>
      <c r="BG5" s="233"/>
      <c r="BH5" s="233"/>
      <c r="BI5" s="233"/>
      <c r="BJ5" s="233"/>
      <c r="BK5" s="233"/>
      <c r="BL5" s="233"/>
      <c r="BM5" s="233"/>
      <c r="BN5" s="233"/>
      <c r="BO5" s="233"/>
      <c r="BP5" s="233"/>
      <c r="BQ5" s="763" t="s">
        <v>365</v>
      </c>
      <c r="BR5" s="764"/>
      <c r="BS5" s="764"/>
      <c r="BT5" s="764"/>
      <c r="BU5" s="764"/>
      <c r="BV5" s="764"/>
      <c r="BW5" s="764"/>
      <c r="BX5" s="764"/>
      <c r="BY5" s="764"/>
      <c r="BZ5" s="764"/>
      <c r="CA5" s="764"/>
      <c r="CB5" s="764"/>
      <c r="CC5" s="764"/>
      <c r="CD5" s="764"/>
      <c r="CE5" s="764"/>
      <c r="CF5" s="764"/>
      <c r="CG5" s="765"/>
      <c r="CH5" s="769" t="s">
        <v>366</v>
      </c>
      <c r="CI5" s="770"/>
      <c r="CJ5" s="770"/>
      <c r="CK5" s="770"/>
      <c r="CL5" s="771"/>
      <c r="CM5" s="769" t="s">
        <v>367</v>
      </c>
      <c r="CN5" s="770"/>
      <c r="CO5" s="770"/>
      <c r="CP5" s="770"/>
      <c r="CQ5" s="771"/>
      <c r="CR5" s="769" t="s">
        <v>368</v>
      </c>
      <c r="CS5" s="770"/>
      <c r="CT5" s="770"/>
      <c r="CU5" s="770"/>
      <c r="CV5" s="771"/>
      <c r="CW5" s="769" t="s">
        <v>369</v>
      </c>
      <c r="CX5" s="770"/>
      <c r="CY5" s="770"/>
      <c r="CZ5" s="770"/>
      <c r="DA5" s="771"/>
      <c r="DB5" s="769" t="s">
        <v>370</v>
      </c>
      <c r="DC5" s="770"/>
      <c r="DD5" s="770"/>
      <c r="DE5" s="770"/>
      <c r="DF5" s="771"/>
      <c r="DG5" s="799" t="s">
        <v>371</v>
      </c>
      <c r="DH5" s="800"/>
      <c r="DI5" s="800"/>
      <c r="DJ5" s="800"/>
      <c r="DK5" s="801"/>
      <c r="DL5" s="799" t="s">
        <v>372</v>
      </c>
      <c r="DM5" s="800"/>
      <c r="DN5" s="800"/>
      <c r="DO5" s="800"/>
      <c r="DP5" s="801"/>
      <c r="DQ5" s="769" t="s">
        <v>373</v>
      </c>
      <c r="DR5" s="770"/>
      <c r="DS5" s="770"/>
      <c r="DT5" s="770"/>
      <c r="DU5" s="771"/>
      <c r="DV5" s="769" t="s">
        <v>364</v>
      </c>
      <c r="DW5" s="770"/>
      <c r="DX5" s="770"/>
      <c r="DY5" s="770"/>
      <c r="DZ5" s="776"/>
      <c r="EA5" s="234"/>
    </row>
    <row r="6" spans="1:131" s="235" customFormat="1" ht="26.25" customHeight="1" thickBot="1" x14ac:dyDescent="0.2">
      <c r="A6" s="766"/>
      <c r="B6" s="767"/>
      <c r="C6" s="767"/>
      <c r="D6" s="767"/>
      <c r="E6" s="767"/>
      <c r="F6" s="767"/>
      <c r="G6" s="767"/>
      <c r="H6" s="767"/>
      <c r="I6" s="767"/>
      <c r="J6" s="767"/>
      <c r="K6" s="767"/>
      <c r="L6" s="767"/>
      <c r="M6" s="767"/>
      <c r="N6" s="767"/>
      <c r="O6" s="767"/>
      <c r="P6" s="768"/>
      <c r="Q6" s="772"/>
      <c r="R6" s="773"/>
      <c r="S6" s="773"/>
      <c r="T6" s="773"/>
      <c r="U6" s="774"/>
      <c r="V6" s="772"/>
      <c r="W6" s="773"/>
      <c r="X6" s="773"/>
      <c r="Y6" s="773"/>
      <c r="Z6" s="774"/>
      <c r="AA6" s="772"/>
      <c r="AB6" s="773"/>
      <c r="AC6" s="773"/>
      <c r="AD6" s="773"/>
      <c r="AE6" s="773"/>
      <c r="AF6" s="777"/>
      <c r="AG6" s="773"/>
      <c r="AH6" s="773"/>
      <c r="AI6" s="773"/>
      <c r="AJ6" s="778"/>
      <c r="AK6" s="773"/>
      <c r="AL6" s="773"/>
      <c r="AM6" s="773"/>
      <c r="AN6" s="773"/>
      <c r="AO6" s="774"/>
      <c r="AP6" s="772"/>
      <c r="AQ6" s="773"/>
      <c r="AR6" s="773"/>
      <c r="AS6" s="773"/>
      <c r="AT6" s="774"/>
      <c r="AU6" s="772"/>
      <c r="AV6" s="773"/>
      <c r="AW6" s="773"/>
      <c r="AX6" s="773"/>
      <c r="AY6" s="778"/>
      <c r="AZ6" s="232"/>
      <c r="BA6" s="232"/>
      <c r="BB6" s="232"/>
      <c r="BC6" s="232"/>
      <c r="BD6" s="232"/>
      <c r="BE6" s="233"/>
      <c r="BF6" s="233"/>
      <c r="BG6" s="233"/>
      <c r="BH6" s="233"/>
      <c r="BI6" s="233"/>
      <c r="BJ6" s="233"/>
      <c r="BK6" s="233"/>
      <c r="BL6" s="233"/>
      <c r="BM6" s="233"/>
      <c r="BN6" s="233"/>
      <c r="BO6" s="233"/>
      <c r="BP6" s="233"/>
      <c r="BQ6" s="766"/>
      <c r="BR6" s="767"/>
      <c r="BS6" s="767"/>
      <c r="BT6" s="767"/>
      <c r="BU6" s="767"/>
      <c r="BV6" s="767"/>
      <c r="BW6" s="767"/>
      <c r="BX6" s="767"/>
      <c r="BY6" s="767"/>
      <c r="BZ6" s="767"/>
      <c r="CA6" s="767"/>
      <c r="CB6" s="767"/>
      <c r="CC6" s="767"/>
      <c r="CD6" s="767"/>
      <c r="CE6" s="767"/>
      <c r="CF6" s="767"/>
      <c r="CG6" s="768"/>
      <c r="CH6" s="772"/>
      <c r="CI6" s="773"/>
      <c r="CJ6" s="773"/>
      <c r="CK6" s="773"/>
      <c r="CL6" s="774"/>
      <c r="CM6" s="772"/>
      <c r="CN6" s="773"/>
      <c r="CO6" s="773"/>
      <c r="CP6" s="773"/>
      <c r="CQ6" s="774"/>
      <c r="CR6" s="772"/>
      <c r="CS6" s="773"/>
      <c r="CT6" s="773"/>
      <c r="CU6" s="773"/>
      <c r="CV6" s="774"/>
      <c r="CW6" s="772"/>
      <c r="CX6" s="773"/>
      <c r="CY6" s="773"/>
      <c r="CZ6" s="773"/>
      <c r="DA6" s="774"/>
      <c r="DB6" s="772"/>
      <c r="DC6" s="773"/>
      <c r="DD6" s="773"/>
      <c r="DE6" s="773"/>
      <c r="DF6" s="774"/>
      <c r="DG6" s="802"/>
      <c r="DH6" s="803"/>
      <c r="DI6" s="803"/>
      <c r="DJ6" s="803"/>
      <c r="DK6" s="804"/>
      <c r="DL6" s="802"/>
      <c r="DM6" s="803"/>
      <c r="DN6" s="803"/>
      <c r="DO6" s="803"/>
      <c r="DP6" s="804"/>
      <c r="DQ6" s="772"/>
      <c r="DR6" s="773"/>
      <c r="DS6" s="773"/>
      <c r="DT6" s="773"/>
      <c r="DU6" s="774"/>
      <c r="DV6" s="772"/>
      <c r="DW6" s="773"/>
      <c r="DX6" s="773"/>
      <c r="DY6" s="773"/>
      <c r="DZ6" s="778"/>
      <c r="EA6" s="234"/>
    </row>
    <row r="7" spans="1:131" s="235" customFormat="1" ht="26.25" customHeight="1" thickTop="1" x14ac:dyDescent="0.15">
      <c r="A7" s="236">
        <v>1</v>
      </c>
      <c r="B7" s="785" t="s">
        <v>374</v>
      </c>
      <c r="C7" s="786"/>
      <c r="D7" s="786"/>
      <c r="E7" s="786"/>
      <c r="F7" s="786"/>
      <c r="G7" s="786"/>
      <c r="H7" s="786"/>
      <c r="I7" s="786"/>
      <c r="J7" s="786"/>
      <c r="K7" s="786"/>
      <c r="L7" s="786"/>
      <c r="M7" s="786"/>
      <c r="N7" s="786"/>
      <c r="O7" s="786"/>
      <c r="P7" s="787"/>
      <c r="Q7" s="788">
        <v>19197</v>
      </c>
      <c r="R7" s="789"/>
      <c r="S7" s="789"/>
      <c r="T7" s="789"/>
      <c r="U7" s="789"/>
      <c r="V7" s="789">
        <v>18339</v>
      </c>
      <c r="W7" s="789"/>
      <c r="X7" s="789"/>
      <c r="Y7" s="789"/>
      <c r="Z7" s="789"/>
      <c r="AA7" s="789">
        <v>858</v>
      </c>
      <c r="AB7" s="789"/>
      <c r="AC7" s="789"/>
      <c r="AD7" s="789"/>
      <c r="AE7" s="790"/>
      <c r="AF7" s="791">
        <v>407</v>
      </c>
      <c r="AG7" s="792"/>
      <c r="AH7" s="792"/>
      <c r="AI7" s="792"/>
      <c r="AJ7" s="793"/>
      <c r="AK7" s="794">
        <v>286</v>
      </c>
      <c r="AL7" s="795"/>
      <c r="AM7" s="795"/>
      <c r="AN7" s="795"/>
      <c r="AO7" s="795"/>
      <c r="AP7" s="795">
        <v>17445</v>
      </c>
      <c r="AQ7" s="795"/>
      <c r="AR7" s="795"/>
      <c r="AS7" s="795"/>
      <c r="AT7" s="795"/>
      <c r="AU7" s="796"/>
      <c r="AV7" s="796"/>
      <c r="AW7" s="796"/>
      <c r="AX7" s="796"/>
      <c r="AY7" s="797"/>
      <c r="AZ7" s="232"/>
      <c r="BA7" s="232"/>
      <c r="BB7" s="232"/>
      <c r="BC7" s="232"/>
      <c r="BD7" s="232"/>
      <c r="BE7" s="233"/>
      <c r="BF7" s="233"/>
      <c r="BG7" s="233"/>
      <c r="BH7" s="233"/>
      <c r="BI7" s="233"/>
      <c r="BJ7" s="233"/>
      <c r="BK7" s="233"/>
      <c r="BL7" s="233"/>
      <c r="BM7" s="233"/>
      <c r="BN7" s="233"/>
      <c r="BO7" s="233"/>
      <c r="BP7" s="233"/>
      <c r="BQ7" s="236">
        <v>1</v>
      </c>
      <c r="BR7" s="237" t="s">
        <v>564</v>
      </c>
      <c r="BS7" s="782" t="s">
        <v>545</v>
      </c>
      <c r="BT7" s="783"/>
      <c r="BU7" s="783"/>
      <c r="BV7" s="783"/>
      <c r="BW7" s="783"/>
      <c r="BX7" s="783"/>
      <c r="BY7" s="783"/>
      <c r="BZ7" s="783"/>
      <c r="CA7" s="783"/>
      <c r="CB7" s="783"/>
      <c r="CC7" s="783"/>
      <c r="CD7" s="783"/>
      <c r="CE7" s="783"/>
      <c r="CF7" s="783"/>
      <c r="CG7" s="798"/>
      <c r="CH7" s="779">
        <v>231</v>
      </c>
      <c r="CI7" s="780"/>
      <c r="CJ7" s="780"/>
      <c r="CK7" s="780"/>
      <c r="CL7" s="781"/>
      <c r="CM7" s="779">
        <v>31823</v>
      </c>
      <c r="CN7" s="780"/>
      <c r="CO7" s="780"/>
      <c r="CP7" s="780"/>
      <c r="CQ7" s="781"/>
      <c r="CR7" s="779" t="s">
        <v>544</v>
      </c>
      <c r="CS7" s="780"/>
      <c r="CT7" s="780"/>
      <c r="CU7" s="780"/>
      <c r="CV7" s="781"/>
      <c r="CW7" s="779" t="s">
        <v>544</v>
      </c>
      <c r="CX7" s="780"/>
      <c r="CY7" s="780"/>
      <c r="CZ7" s="780"/>
      <c r="DA7" s="781"/>
      <c r="DB7" s="779">
        <v>153</v>
      </c>
      <c r="DC7" s="780"/>
      <c r="DD7" s="780"/>
      <c r="DE7" s="780"/>
      <c r="DF7" s="781"/>
      <c r="DG7" s="779" t="s">
        <v>544</v>
      </c>
      <c r="DH7" s="780"/>
      <c r="DI7" s="780"/>
      <c r="DJ7" s="780"/>
      <c r="DK7" s="781"/>
      <c r="DL7" s="779">
        <v>59</v>
      </c>
      <c r="DM7" s="780"/>
      <c r="DN7" s="780"/>
      <c r="DO7" s="780"/>
      <c r="DP7" s="781"/>
      <c r="DQ7" s="779">
        <v>18</v>
      </c>
      <c r="DR7" s="780"/>
      <c r="DS7" s="780"/>
      <c r="DT7" s="780"/>
      <c r="DU7" s="781"/>
      <c r="DV7" s="782"/>
      <c r="DW7" s="783"/>
      <c r="DX7" s="783"/>
      <c r="DY7" s="783"/>
      <c r="DZ7" s="784"/>
      <c r="EA7" s="234"/>
    </row>
    <row r="8" spans="1:131" s="235" customFormat="1" ht="26.25" customHeight="1" x14ac:dyDescent="0.15">
      <c r="A8" s="238">
        <v>2</v>
      </c>
      <c r="B8" s="816" t="s">
        <v>375</v>
      </c>
      <c r="C8" s="817"/>
      <c r="D8" s="817"/>
      <c r="E8" s="817"/>
      <c r="F8" s="817"/>
      <c r="G8" s="817"/>
      <c r="H8" s="817"/>
      <c r="I8" s="817"/>
      <c r="J8" s="817"/>
      <c r="K8" s="817"/>
      <c r="L8" s="817"/>
      <c r="M8" s="817"/>
      <c r="N8" s="817"/>
      <c r="O8" s="817"/>
      <c r="P8" s="818"/>
      <c r="Q8" s="819">
        <v>40</v>
      </c>
      <c r="R8" s="820"/>
      <c r="S8" s="820"/>
      <c r="T8" s="820"/>
      <c r="U8" s="820"/>
      <c r="V8" s="820">
        <v>39</v>
      </c>
      <c r="W8" s="820"/>
      <c r="X8" s="820"/>
      <c r="Y8" s="820"/>
      <c r="Z8" s="820"/>
      <c r="AA8" s="820">
        <v>1</v>
      </c>
      <c r="AB8" s="820"/>
      <c r="AC8" s="820"/>
      <c r="AD8" s="820"/>
      <c r="AE8" s="821"/>
      <c r="AF8" s="822">
        <v>1</v>
      </c>
      <c r="AG8" s="823"/>
      <c r="AH8" s="823"/>
      <c r="AI8" s="823"/>
      <c r="AJ8" s="824"/>
      <c r="AK8" s="805">
        <v>12</v>
      </c>
      <c r="AL8" s="806"/>
      <c r="AM8" s="806"/>
      <c r="AN8" s="806"/>
      <c r="AO8" s="806"/>
      <c r="AP8" s="806" t="s">
        <v>544</v>
      </c>
      <c r="AQ8" s="806"/>
      <c r="AR8" s="806"/>
      <c r="AS8" s="806"/>
      <c r="AT8" s="806"/>
      <c r="AU8" s="807"/>
      <c r="AV8" s="807"/>
      <c r="AW8" s="807"/>
      <c r="AX8" s="807"/>
      <c r="AY8" s="808"/>
      <c r="AZ8" s="232"/>
      <c r="BA8" s="232"/>
      <c r="BB8" s="232"/>
      <c r="BC8" s="232"/>
      <c r="BD8" s="232"/>
      <c r="BE8" s="233"/>
      <c r="BF8" s="233"/>
      <c r="BG8" s="233"/>
      <c r="BH8" s="233"/>
      <c r="BI8" s="233"/>
      <c r="BJ8" s="233"/>
      <c r="BK8" s="233"/>
      <c r="BL8" s="233"/>
      <c r="BM8" s="233"/>
      <c r="BN8" s="233"/>
      <c r="BO8" s="233"/>
      <c r="BP8" s="233"/>
      <c r="BQ8" s="238">
        <v>2</v>
      </c>
      <c r="BR8" s="239" t="s">
        <v>564</v>
      </c>
      <c r="BS8" s="809" t="s">
        <v>546</v>
      </c>
      <c r="BT8" s="810"/>
      <c r="BU8" s="810"/>
      <c r="BV8" s="810"/>
      <c r="BW8" s="810"/>
      <c r="BX8" s="810"/>
      <c r="BY8" s="810"/>
      <c r="BZ8" s="810"/>
      <c r="CA8" s="810"/>
      <c r="CB8" s="810"/>
      <c r="CC8" s="810"/>
      <c r="CD8" s="810"/>
      <c r="CE8" s="810"/>
      <c r="CF8" s="810"/>
      <c r="CG8" s="811"/>
      <c r="CH8" s="812">
        <v>33</v>
      </c>
      <c r="CI8" s="813"/>
      <c r="CJ8" s="813"/>
      <c r="CK8" s="813"/>
      <c r="CL8" s="814"/>
      <c r="CM8" s="812">
        <v>-1459</v>
      </c>
      <c r="CN8" s="813"/>
      <c r="CO8" s="813"/>
      <c r="CP8" s="813"/>
      <c r="CQ8" s="814"/>
      <c r="CR8" s="812" t="s">
        <v>544</v>
      </c>
      <c r="CS8" s="813"/>
      <c r="CT8" s="813"/>
      <c r="CU8" s="813"/>
      <c r="CV8" s="814"/>
      <c r="CW8" s="812" t="s">
        <v>544</v>
      </c>
      <c r="CX8" s="813"/>
      <c r="CY8" s="813"/>
      <c r="CZ8" s="813"/>
      <c r="DA8" s="814"/>
      <c r="DB8" s="812" t="s">
        <v>544</v>
      </c>
      <c r="DC8" s="813"/>
      <c r="DD8" s="813"/>
      <c r="DE8" s="813"/>
      <c r="DF8" s="814"/>
      <c r="DG8" s="812" t="s">
        <v>544</v>
      </c>
      <c r="DH8" s="813"/>
      <c r="DI8" s="813"/>
      <c r="DJ8" s="813"/>
      <c r="DK8" s="814"/>
      <c r="DL8" s="812">
        <v>2</v>
      </c>
      <c r="DM8" s="813"/>
      <c r="DN8" s="813"/>
      <c r="DO8" s="813"/>
      <c r="DP8" s="814"/>
      <c r="DQ8" s="812">
        <v>2</v>
      </c>
      <c r="DR8" s="813"/>
      <c r="DS8" s="813"/>
      <c r="DT8" s="813"/>
      <c r="DU8" s="814"/>
      <c r="DV8" s="809"/>
      <c r="DW8" s="810"/>
      <c r="DX8" s="810"/>
      <c r="DY8" s="810"/>
      <c r="DZ8" s="815"/>
      <c r="EA8" s="234"/>
    </row>
    <row r="9" spans="1:131" s="235" customFormat="1" ht="26.25" customHeight="1" x14ac:dyDescent="0.15">
      <c r="A9" s="238">
        <v>3</v>
      </c>
      <c r="B9" s="816"/>
      <c r="C9" s="817"/>
      <c r="D9" s="817"/>
      <c r="E9" s="817"/>
      <c r="F9" s="817"/>
      <c r="G9" s="817"/>
      <c r="H9" s="817"/>
      <c r="I9" s="817"/>
      <c r="J9" s="817"/>
      <c r="K9" s="817"/>
      <c r="L9" s="817"/>
      <c r="M9" s="817"/>
      <c r="N9" s="817"/>
      <c r="O9" s="817"/>
      <c r="P9" s="818"/>
      <c r="Q9" s="819"/>
      <c r="R9" s="820"/>
      <c r="S9" s="820"/>
      <c r="T9" s="820"/>
      <c r="U9" s="820"/>
      <c r="V9" s="820"/>
      <c r="W9" s="820"/>
      <c r="X9" s="820"/>
      <c r="Y9" s="820"/>
      <c r="Z9" s="820"/>
      <c r="AA9" s="820"/>
      <c r="AB9" s="820"/>
      <c r="AC9" s="820"/>
      <c r="AD9" s="820"/>
      <c r="AE9" s="821"/>
      <c r="AF9" s="822"/>
      <c r="AG9" s="823"/>
      <c r="AH9" s="823"/>
      <c r="AI9" s="823"/>
      <c r="AJ9" s="824"/>
      <c r="AK9" s="805"/>
      <c r="AL9" s="806"/>
      <c r="AM9" s="806"/>
      <c r="AN9" s="806"/>
      <c r="AO9" s="806"/>
      <c r="AP9" s="806"/>
      <c r="AQ9" s="806"/>
      <c r="AR9" s="806"/>
      <c r="AS9" s="806"/>
      <c r="AT9" s="806"/>
      <c r="AU9" s="807"/>
      <c r="AV9" s="807"/>
      <c r="AW9" s="807"/>
      <c r="AX9" s="807"/>
      <c r="AY9" s="808"/>
      <c r="AZ9" s="232"/>
      <c r="BA9" s="232"/>
      <c r="BB9" s="232"/>
      <c r="BC9" s="232"/>
      <c r="BD9" s="232"/>
      <c r="BE9" s="233"/>
      <c r="BF9" s="233"/>
      <c r="BG9" s="233"/>
      <c r="BH9" s="233"/>
      <c r="BI9" s="233"/>
      <c r="BJ9" s="233"/>
      <c r="BK9" s="233"/>
      <c r="BL9" s="233"/>
      <c r="BM9" s="233"/>
      <c r="BN9" s="233"/>
      <c r="BO9" s="233"/>
      <c r="BP9" s="233"/>
      <c r="BQ9" s="238">
        <v>3</v>
      </c>
      <c r="BR9" s="239" t="s">
        <v>564</v>
      </c>
      <c r="BS9" s="809" t="s">
        <v>547</v>
      </c>
      <c r="BT9" s="810"/>
      <c r="BU9" s="810"/>
      <c r="BV9" s="810"/>
      <c r="BW9" s="810"/>
      <c r="BX9" s="810"/>
      <c r="BY9" s="810"/>
      <c r="BZ9" s="810"/>
      <c r="CA9" s="810"/>
      <c r="CB9" s="810"/>
      <c r="CC9" s="810"/>
      <c r="CD9" s="810"/>
      <c r="CE9" s="810"/>
      <c r="CF9" s="810"/>
      <c r="CG9" s="811"/>
      <c r="CH9" s="812" t="s">
        <v>544</v>
      </c>
      <c r="CI9" s="813"/>
      <c r="CJ9" s="813"/>
      <c r="CK9" s="813"/>
      <c r="CL9" s="814"/>
      <c r="CM9" s="812" t="s">
        <v>544</v>
      </c>
      <c r="CN9" s="813"/>
      <c r="CO9" s="813"/>
      <c r="CP9" s="813"/>
      <c r="CQ9" s="814"/>
      <c r="CR9" s="812" t="s">
        <v>544</v>
      </c>
      <c r="CS9" s="813"/>
      <c r="CT9" s="813"/>
      <c r="CU9" s="813"/>
      <c r="CV9" s="814"/>
      <c r="CW9" s="812" t="s">
        <v>544</v>
      </c>
      <c r="CX9" s="813"/>
      <c r="CY9" s="813"/>
      <c r="CZ9" s="813"/>
      <c r="DA9" s="814"/>
      <c r="DB9" s="812" t="s">
        <v>544</v>
      </c>
      <c r="DC9" s="813"/>
      <c r="DD9" s="813"/>
      <c r="DE9" s="813"/>
      <c r="DF9" s="814"/>
      <c r="DG9" s="812" t="s">
        <v>544</v>
      </c>
      <c r="DH9" s="813"/>
      <c r="DI9" s="813"/>
      <c r="DJ9" s="813"/>
      <c r="DK9" s="814"/>
      <c r="DL9" s="812" t="s">
        <v>544</v>
      </c>
      <c r="DM9" s="813"/>
      <c r="DN9" s="813"/>
      <c r="DO9" s="813"/>
      <c r="DP9" s="814"/>
      <c r="DQ9" s="812">
        <v>277</v>
      </c>
      <c r="DR9" s="813"/>
      <c r="DS9" s="813"/>
      <c r="DT9" s="813"/>
      <c r="DU9" s="814"/>
      <c r="DV9" s="809"/>
      <c r="DW9" s="810"/>
      <c r="DX9" s="810"/>
      <c r="DY9" s="810"/>
      <c r="DZ9" s="815"/>
      <c r="EA9" s="234"/>
    </row>
    <row r="10" spans="1:131" s="235" customFormat="1" ht="26.25" customHeight="1" x14ac:dyDescent="0.15">
      <c r="A10" s="238">
        <v>4</v>
      </c>
      <c r="B10" s="816"/>
      <c r="C10" s="817"/>
      <c r="D10" s="817"/>
      <c r="E10" s="817"/>
      <c r="F10" s="817"/>
      <c r="G10" s="817"/>
      <c r="H10" s="817"/>
      <c r="I10" s="817"/>
      <c r="J10" s="817"/>
      <c r="K10" s="817"/>
      <c r="L10" s="817"/>
      <c r="M10" s="817"/>
      <c r="N10" s="817"/>
      <c r="O10" s="817"/>
      <c r="P10" s="818"/>
      <c r="Q10" s="819"/>
      <c r="R10" s="820"/>
      <c r="S10" s="820"/>
      <c r="T10" s="820"/>
      <c r="U10" s="820"/>
      <c r="V10" s="820"/>
      <c r="W10" s="820"/>
      <c r="X10" s="820"/>
      <c r="Y10" s="820"/>
      <c r="Z10" s="820"/>
      <c r="AA10" s="820"/>
      <c r="AB10" s="820"/>
      <c r="AC10" s="820"/>
      <c r="AD10" s="820"/>
      <c r="AE10" s="821"/>
      <c r="AF10" s="822"/>
      <c r="AG10" s="823"/>
      <c r="AH10" s="823"/>
      <c r="AI10" s="823"/>
      <c r="AJ10" s="824"/>
      <c r="AK10" s="805"/>
      <c r="AL10" s="806"/>
      <c r="AM10" s="806"/>
      <c r="AN10" s="806"/>
      <c r="AO10" s="806"/>
      <c r="AP10" s="806"/>
      <c r="AQ10" s="806"/>
      <c r="AR10" s="806"/>
      <c r="AS10" s="806"/>
      <c r="AT10" s="806"/>
      <c r="AU10" s="807"/>
      <c r="AV10" s="807"/>
      <c r="AW10" s="807"/>
      <c r="AX10" s="807"/>
      <c r="AY10" s="808"/>
      <c r="AZ10" s="232"/>
      <c r="BA10" s="232"/>
      <c r="BB10" s="232"/>
      <c r="BC10" s="232"/>
      <c r="BD10" s="232"/>
      <c r="BE10" s="233"/>
      <c r="BF10" s="233"/>
      <c r="BG10" s="233"/>
      <c r="BH10" s="233"/>
      <c r="BI10" s="233"/>
      <c r="BJ10" s="233"/>
      <c r="BK10" s="233"/>
      <c r="BL10" s="233"/>
      <c r="BM10" s="233"/>
      <c r="BN10" s="233"/>
      <c r="BO10" s="233"/>
      <c r="BP10" s="233"/>
      <c r="BQ10" s="238">
        <v>4</v>
      </c>
      <c r="BR10" s="239"/>
      <c r="BS10" s="809"/>
      <c r="BT10" s="810"/>
      <c r="BU10" s="810"/>
      <c r="BV10" s="810"/>
      <c r="BW10" s="810"/>
      <c r="BX10" s="810"/>
      <c r="BY10" s="810"/>
      <c r="BZ10" s="810"/>
      <c r="CA10" s="810"/>
      <c r="CB10" s="810"/>
      <c r="CC10" s="810"/>
      <c r="CD10" s="810"/>
      <c r="CE10" s="810"/>
      <c r="CF10" s="810"/>
      <c r="CG10" s="811"/>
      <c r="CH10" s="812"/>
      <c r="CI10" s="813"/>
      <c r="CJ10" s="813"/>
      <c r="CK10" s="813"/>
      <c r="CL10" s="814"/>
      <c r="CM10" s="812"/>
      <c r="CN10" s="813"/>
      <c r="CO10" s="813"/>
      <c r="CP10" s="813"/>
      <c r="CQ10" s="814"/>
      <c r="CR10" s="812"/>
      <c r="CS10" s="813"/>
      <c r="CT10" s="813"/>
      <c r="CU10" s="813"/>
      <c r="CV10" s="814"/>
      <c r="CW10" s="812"/>
      <c r="CX10" s="813"/>
      <c r="CY10" s="813"/>
      <c r="CZ10" s="813"/>
      <c r="DA10" s="814"/>
      <c r="DB10" s="812"/>
      <c r="DC10" s="813"/>
      <c r="DD10" s="813"/>
      <c r="DE10" s="813"/>
      <c r="DF10" s="814"/>
      <c r="DG10" s="812"/>
      <c r="DH10" s="813"/>
      <c r="DI10" s="813"/>
      <c r="DJ10" s="813"/>
      <c r="DK10" s="814"/>
      <c r="DL10" s="812"/>
      <c r="DM10" s="813"/>
      <c r="DN10" s="813"/>
      <c r="DO10" s="813"/>
      <c r="DP10" s="814"/>
      <c r="DQ10" s="812"/>
      <c r="DR10" s="813"/>
      <c r="DS10" s="813"/>
      <c r="DT10" s="813"/>
      <c r="DU10" s="814"/>
      <c r="DV10" s="809"/>
      <c r="DW10" s="810"/>
      <c r="DX10" s="810"/>
      <c r="DY10" s="810"/>
      <c r="DZ10" s="815"/>
      <c r="EA10" s="234"/>
    </row>
    <row r="11" spans="1:131" s="235" customFormat="1" ht="26.25" customHeight="1" x14ac:dyDescent="0.15">
      <c r="A11" s="238">
        <v>5</v>
      </c>
      <c r="B11" s="816"/>
      <c r="C11" s="817"/>
      <c r="D11" s="817"/>
      <c r="E11" s="817"/>
      <c r="F11" s="817"/>
      <c r="G11" s="817"/>
      <c r="H11" s="817"/>
      <c r="I11" s="817"/>
      <c r="J11" s="817"/>
      <c r="K11" s="817"/>
      <c r="L11" s="817"/>
      <c r="M11" s="817"/>
      <c r="N11" s="817"/>
      <c r="O11" s="817"/>
      <c r="P11" s="818"/>
      <c r="Q11" s="819"/>
      <c r="R11" s="820"/>
      <c r="S11" s="820"/>
      <c r="T11" s="820"/>
      <c r="U11" s="820"/>
      <c r="V11" s="820"/>
      <c r="W11" s="820"/>
      <c r="X11" s="820"/>
      <c r="Y11" s="820"/>
      <c r="Z11" s="820"/>
      <c r="AA11" s="820"/>
      <c r="AB11" s="820"/>
      <c r="AC11" s="820"/>
      <c r="AD11" s="820"/>
      <c r="AE11" s="821"/>
      <c r="AF11" s="822"/>
      <c r="AG11" s="823"/>
      <c r="AH11" s="823"/>
      <c r="AI11" s="823"/>
      <c r="AJ11" s="824"/>
      <c r="AK11" s="805"/>
      <c r="AL11" s="806"/>
      <c r="AM11" s="806"/>
      <c r="AN11" s="806"/>
      <c r="AO11" s="806"/>
      <c r="AP11" s="806"/>
      <c r="AQ11" s="806"/>
      <c r="AR11" s="806"/>
      <c r="AS11" s="806"/>
      <c r="AT11" s="806"/>
      <c r="AU11" s="807"/>
      <c r="AV11" s="807"/>
      <c r="AW11" s="807"/>
      <c r="AX11" s="807"/>
      <c r="AY11" s="808"/>
      <c r="AZ11" s="232"/>
      <c r="BA11" s="232"/>
      <c r="BB11" s="232"/>
      <c r="BC11" s="232"/>
      <c r="BD11" s="232"/>
      <c r="BE11" s="233"/>
      <c r="BF11" s="233"/>
      <c r="BG11" s="233"/>
      <c r="BH11" s="233"/>
      <c r="BI11" s="233"/>
      <c r="BJ11" s="233"/>
      <c r="BK11" s="233"/>
      <c r="BL11" s="233"/>
      <c r="BM11" s="233"/>
      <c r="BN11" s="233"/>
      <c r="BO11" s="233"/>
      <c r="BP11" s="233"/>
      <c r="BQ11" s="238">
        <v>5</v>
      </c>
      <c r="BR11" s="239"/>
      <c r="BS11" s="809"/>
      <c r="BT11" s="810"/>
      <c r="BU11" s="810"/>
      <c r="BV11" s="810"/>
      <c r="BW11" s="810"/>
      <c r="BX11" s="810"/>
      <c r="BY11" s="810"/>
      <c r="BZ11" s="810"/>
      <c r="CA11" s="810"/>
      <c r="CB11" s="810"/>
      <c r="CC11" s="810"/>
      <c r="CD11" s="810"/>
      <c r="CE11" s="810"/>
      <c r="CF11" s="810"/>
      <c r="CG11" s="811"/>
      <c r="CH11" s="812"/>
      <c r="CI11" s="813"/>
      <c r="CJ11" s="813"/>
      <c r="CK11" s="813"/>
      <c r="CL11" s="814"/>
      <c r="CM11" s="812"/>
      <c r="CN11" s="813"/>
      <c r="CO11" s="813"/>
      <c r="CP11" s="813"/>
      <c r="CQ11" s="814"/>
      <c r="CR11" s="812"/>
      <c r="CS11" s="813"/>
      <c r="CT11" s="813"/>
      <c r="CU11" s="813"/>
      <c r="CV11" s="814"/>
      <c r="CW11" s="812"/>
      <c r="CX11" s="813"/>
      <c r="CY11" s="813"/>
      <c r="CZ11" s="813"/>
      <c r="DA11" s="814"/>
      <c r="DB11" s="812"/>
      <c r="DC11" s="813"/>
      <c r="DD11" s="813"/>
      <c r="DE11" s="813"/>
      <c r="DF11" s="814"/>
      <c r="DG11" s="812"/>
      <c r="DH11" s="813"/>
      <c r="DI11" s="813"/>
      <c r="DJ11" s="813"/>
      <c r="DK11" s="814"/>
      <c r="DL11" s="812"/>
      <c r="DM11" s="813"/>
      <c r="DN11" s="813"/>
      <c r="DO11" s="813"/>
      <c r="DP11" s="814"/>
      <c r="DQ11" s="812"/>
      <c r="DR11" s="813"/>
      <c r="DS11" s="813"/>
      <c r="DT11" s="813"/>
      <c r="DU11" s="814"/>
      <c r="DV11" s="809"/>
      <c r="DW11" s="810"/>
      <c r="DX11" s="810"/>
      <c r="DY11" s="810"/>
      <c r="DZ11" s="815"/>
      <c r="EA11" s="234"/>
    </row>
    <row r="12" spans="1:131" s="235" customFormat="1" ht="26.25" customHeight="1" x14ac:dyDescent="0.15">
      <c r="A12" s="238">
        <v>6</v>
      </c>
      <c r="B12" s="816"/>
      <c r="C12" s="817"/>
      <c r="D12" s="817"/>
      <c r="E12" s="817"/>
      <c r="F12" s="817"/>
      <c r="G12" s="817"/>
      <c r="H12" s="817"/>
      <c r="I12" s="817"/>
      <c r="J12" s="817"/>
      <c r="K12" s="817"/>
      <c r="L12" s="817"/>
      <c r="M12" s="817"/>
      <c r="N12" s="817"/>
      <c r="O12" s="817"/>
      <c r="P12" s="818"/>
      <c r="Q12" s="819"/>
      <c r="R12" s="820"/>
      <c r="S12" s="820"/>
      <c r="T12" s="820"/>
      <c r="U12" s="820"/>
      <c r="V12" s="820"/>
      <c r="W12" s="820"/>
      <c r="X12" s="820"/>
      <c r="Y12" s="820"/>
      <c r="Z12" s="820"/>
      <c r="AA12" s="820"/>
      <c r="AB12" s="820"/>
      <c r="AC12" s="820"/>
      <c r="AD12" s="820"/>
      <c r="AE12" s="821"/>
      <c r="AF12" s="822"/>
      <c r="AG12" s="823"/>
      <c r="AH12" s="823"/>
      <c r="AI12" s="823"/>
      <c r="AJ12" s="824"/>
      <c r="AK12" s="805"/>
      <c r="AL12" s="806"/>
      <c r="AM12" s="806"/>
      <c r="AN12" s="806"/>
      <c r="AO12" s="806"/>
      <c r="AP12" s="806"/>
      <c r="AQ12" s="806"/>
      <c r="AR12" s="806"/>
      <c r="AS12" s="806"/>
      <c r="AT12" s="806"/>
      <c r="AU12" s="807"/>
      <c r="AV12" s="807"/>
      <c r="AW12" s="807"/>
      <c r="AX12" s="807"/>
      <c r="AY12" s="808"/>
      <c r="AZ12" s="232"/>
      <c r="BA12" s="232"/>
      <c r="BB12" s="232"/>
      <c r="BC12" s="232"/>
      <c r="BD12" s="232"/>
      <c r="BE12" s="233"/>
      <c r="BF12" s="233"/>
      <c r="BG12" s="233"/>
      <c r="BH12" s="233"/>
      <c r="BI12" s="233"/>
      <c r="BJ12" s="233"/>
      <c r="BK12" s="233"/>
      <c r="BL12" s="233"/>
      <c r="BM12" s="233"/>
      <c r="BN12" s="233"/>
      <c r="BO12" s="233"/>
      <c r="BP12" s="233"/>
      <c r="BQ12" s="238">
        <v>6</v>
      </c>
      <c r="BR12" s="239"/>
      <c r="BS12" s="809"/>
      <c r="BT12" s="810"/>
      <c r="BU12" s="810"/>
      <c r="BV12" s="810"/>
      <c r="BW12" s="810"/>
      <c r="BX12" s="810"/>
      <c r="BY12" s="810"/>
      <c r="BZ12" s="810"/>
      <c r="CA12" s="810"/>
      <c r="CB12" s="810"/>
      <c r="CC12" s="810"/>
      <c r="CD12" s="810"/>
      <c r="CE12" s="810"/>
      <c r="CF12" s="810"/>
      <c r="CG12" s="811"/>
      <c r="CH12" s="812"/>
      <c r="CI12" s="813"/>
      <c r="CJ12" s="813"/>
      <c r="CK12" s="813"/>
      <c r="CL12" s="814"/>
      <c r="CM12" s="812"/>
      <c r="CN12" s="813"/>
      <c r="CO12" s="813"/>
      <c r="CP12" s="813"/>
      <c r="CQ12" s="814"/>
      <c r="CR12" s="812"/>
      <c r="CS12" s="813"/>
      <c r="CT12" s="813"/>
      <c r="CU12" s="813"/>
      <c r="CV12" s="814"/>
      <c r="CW12" s="812"/>
      <c r="CX12" s="813"/>
      <c r="CY12" s="813"/>
      <c r="CZ12" s="813"/>
      <c r="DA12" s="814"/>
      <c r="DB12" s="812"/>
      <c r="DC12" s="813"/>
      <c r="DD12" s="813"/>
      <c r="DE12" s="813"/>
      <c r="DF12" s="814"/>
      <c r="DG12" s="812"/>
      <c r="DH12" s="813"/>
      <c r="DI12" s="813"/>
      <c r="DJ12" s="813"/>
      <c r="DK12" s="814"/>
      <c r="DL12" s="812"/>
      <c r="DM12" s="813"/>
      <c r="DN12" s="813"/>
      <c r="DO12" s="813"/>
      <c r="DP12" s="814"/>
      <c r="DQ12" s="812"/>
      <c r="DR12" s="813"/>
      <c r="DS12" s="813"/>
      <c r="DT12" s="813"/>
      <c r="DU12" s="814"/>
      <c r="DV12" s="809"/>
      <c r="DW12" s="810"/>
      <c r="DX12" s="810"/>
      <c r="DY12" s="810"/>
      <c r="DZ12" s="815"/>
      <c r="EA12" s="234"/>
    </row>
    <row r="13" spans="1:131" s="235" customFormat="1" ht="26.25" customHeight="1" x14ac:dyDescent="0.15">
      <c r="A13" s="238">
        <v>7</v>
      </c>
      <c r="B13" s="816"/>
      <c r="C13" s="817"/>
      <c r="D13" s="817"/>
      <c r="E13" s="817"/>
      <c r="F13" s="817"/>
      <c r="G13" s="817"/>
      <c r="H13" s="817"/>
      <c r="I13" s="817"/>
      <c r="J13" s="817"/>
      <c r="K13" s="817"/>
      <c r="L13" s="817"/>
      <c r="M13" s="817"/>
      <c r="N13" s="817"/>
      <c r="O13" s="817"/>
      <c r="P13" s="818"/>
      <c r="Q13" s="819"/>
      <c r="R13" s="820"/>
      <c r="S13" s="820"/>
      <c r="T13" s="820"/>
      <c r="U13" s="820"/>
      <c r="V13" s="820"/>
      <c r="W13" s="820"/>
      <c r="X13" s="820"/>
      <c r="Y13" s="820"/>
      <c r="Z13" s="820"/>
      <c r="AA13" s="820"/>
      <c r="AB13" s="820"/>
      <c r="AC13" s="820"/>
      <c r="AD13" s="820"/>
      <c r="AE13" s="821"/>
      <c r="AF13" s="822"/>
      <c r="AG13" s="823"/>
      <c r="AH13" s="823"/>
      <c r="AI13" s="823"/>
      <c r="AJ13" s="824"/>
      <c r="AK13" s="805"/>
      <c r="AL13" s="806"/>
      <c r="AM13" s="806"/>
      <c r="AN13" s="806"/>
      <c r="AO13" s="806"/>
      <c r="AP13" s="806"/>
      <c r="AQ13" s="806"/>
      <c r="AR13" s="806"/>
      <c r="AS13" s="806"/>
      <c r="AT13" s="806"/>
      <c r="AU13" s="807"/>
      <c r="AV13" s="807"/>
      <c r="AW13" s="807"/>
      <c r="AX13" s="807"/>
      <c r="AY13" s="808"/>
      <c r="AZ13" s="232"/>
      <c r="BA13" s="232"/>
      <c r="BB13" s="232"/>
      <c r="BC13" s="232"/>
      <c r="BD13" s="232"/>
      <c r="BE13" s="233"/>
      <c r="BF13" s="233"/>
      <c r="BG13" s="233"/>
      <c r="BH13" s="233"/>
      <c r="BI13" s="233"/>
      <c r="BJ13" s="233"/>
      <c r="BK13" s="233"/>
      <c r="BL13" s="233"/>
      <c r="BM13" s="233"/>
      <c r="BN13" s="233"/>
      <c r="BO13" s="233"/>
      <c r="BP13" s="233"/>
      <c r="BQ13" s="238">
        <v>7</v>
      </c>
      <c r="BR13" s="239"/>
      <c r="BS13" s="809"/>
      <c r="BT13" s="810"/>
      <c r="BU13" s="810"/>
      <c r="BV13" s="810"/>
      <c r="BW13" s="810"/>
      <c r="BX13" s="810"/>
      <c r="BY13" s="810"/>
      <c r="BZ13" s="810"/>
      <c r="CA13" s="810"/>
      <c r="CB13" s="810"/>
      <c r="CC13" s="810"/>
      <c r="CD13" s="810"/>
      <c r="CE13" s="810"/>
      <c r="CF13" s="810"/>
      <c r="CG13" s="811"/>
      <c r="CH13" s="812"/>
      <c r="CI13" s="813"/>
      <c r="CJ13" s="813"/>
      <c r="CK13" s="813"/>
      <c r="CL13" s="814"/>
      <c r="CM13" s="812"/>
      <c r="CN13" s="813"/>
      <c r="CO13" s="813"/>
      <c r="CP13" s="813"/>
      <c r="CQ13" s="814"/>
      <c r="CR13" s="812"/>
      <c r="CS13" s="813"/>
      <c r="CT13" s="813"/>
      <c r="CU13" s="813"/>
      <c r="CV13" s="814"/>
      <c r="CW13" s="812"/>
      <c r="CX13" s="813"/>
      <c r="CY13" s="813"/>
      <c r="CZ13" s="813"/>
      <c r="DA13" s="814"/>
      <c r="DB13" s="812"/>
      <c r="DC13" s="813"/>
      <c r="DD13" s="813"/>
      <c r="DE13" s="813"/>
      <c r="DF13" s="814"/>
      <c r="DG13" s="812"/>
      <c r="DH13" s="813"/>
      <c r="DI13" s="813"/>
      <c r="DJ13" s="813"/>
      <c r="DK13" s="814"/>
      <c r="DL13" s="812"/>
      <c r="DM13" s="813"/>
      <c r="DN13" s="813"/>
      <c r="DO13" s="813"/>
      <c r="DP13" s="814"/>
      <c r="DQ13" s="812"/>
      <c r="DR13" s="813"/>
      <c r="DS13" s="813"/>
      <c r="DT13" s="813"/>
      <c r="DU13" s="814"/>
      <c r="DV13" s="809"/>
      <c r="DW13" s="810"/>
      <c r="DX13" s="810"/>
      <c r="DY13" s="810"/>
      <c r="DZ13" s="815"/>
      <c r="EA13" s="234"/>
    </row>
    <row r="14" spans="1:131" s="235" customFormat="1" ht="26.25" customHeight="1" x14ac:dyDescent="0.15">
      <c r="A14" s="238">
        <v>8</v>
      </c>
      <c r="B14" s="816"/>
      <c r="C14" s="817"/>
      <c r="D14" s="817"/>
      <c r="E14" s="817"/>
      <c r="F14" s="817"/>
      <c r="G14" s="817"/>
      <c r="H14" s="817"/>
      <c r="I14" s="817"/>
      <c r="J14" s="817"/>
      <c r="K14" s="817"/>
      <c r="L14" s="817"/>
      <c r="M14" s="817"/>
      <c r="N14" s="817"/>
      <c r="O14" s="817"/>
      <c r="P14" s="818"/>
      <c r="Q14" s="819"/>
      <c r="R14" s="820"/>
      <c r="S14" s="820"/>
      <c r="T14" s="820"/>
      <c r="U14" s="820"/>
      <c r="V14" s="820"/>
      <c r="W14" s="820"/>
      <c r="X14" s="820"/>
      <c r="Y14" s="820"/>
      <c r="Z14" s="820"/>
      <c r="AA14" s="820"/>
      <c r="AB14" s="820"/>
      <c r="AC14" s="820"/>
      <c r="AD14" s="820"/>
      <c r="AE14" s="821"/>
      <c r="AF14" s="822"/>
      <c r="AG14" s="823"/>
      <c r="AH14" s="823"/>
      <c r="AI14" s="823"/>
      <c r="AJ14" s="824"/>
      <c r="AK14" s="805"/>
      <c r="AL14" s="806"/>
      <c r="AM14" s="806"/>
      <c r="AN14" s="806"/>
      <c r="AO14" s="806"/>
      <c r="AP14" s="806"/>
      <c r="AQ14" s="806"/>
      <c r="AR14" s="806"/>
      <c r="AS14" s="806"/>
      <c r="AT14" s="806"/>
      <c r="AU14" s="807"/>
      <c r="AV14" s="807"/>
      <c r="AW14" s="807"/>
      <c r="AX14" s="807"/>
      <c r="AY14" s="808"/>
      <c r="AZ14" s="232"/>
      <c r="BA14" s="232"/>
      <c r="BB14" s="232"/>
      <c r="BC14" s="232"/>
      <c r="BD14" s="232"/>
      <c r="BE14" s="233"/>
      <c r="BF14" s="233"/>
      <c r="BG14" s="233"/>
      <c r="BH14" s="233"/>
      <c r="BI14" s="233"/>
      <c r="BJ14" s="233"/>
      <c r="BK14" s="233"/>
      <c r="BL14" s="233"/>
      <c r="BM14" s="233"/>
      <c r="BN14" s="233"/>
      <c r="BO14" s="233"/>
      <c r="BP14" s="233"/>
      <c r="BQ14" s="238">
        <v>8</v>
      </c>
      <c r="BR14" s="239"/>
      <c r="BS14" s="809"/>
      <c r="BT14" s="810"/>
      <c r="BU14" s="810"/>
      <c r="BV14" s="810"/>
      <c r="BW14" s="810"/>
      <c r="BX14" s="810"/>
      <c r="BY14" s="810"/>
      <c r="BZ14" s="810"/>
      <c r="CA14" s="810"/>
      <c r="CB14" s="810"/>
      <c r="CC14" s="810"/>
      <c r="CD14" s="810"/>
      <c r="CE14" s="810"/>
      <c r="CF14" s="810"/>
      <c r="CG14" s="811"/>
      <c r="CH14" s="812"/>
      <c r="CI14" s="813"/>
      <c r="CJ14" s="813"/>
      <c r="CK14" s="813"/>
      <c r="CL14" s="814"/>
      <c r="CM14" s="812"/>
      <c r="CN14" s="813"/>
      <c r="CO14" s="813"/>
      <c r="CP14" s="813"/>
      <c r="CQ14" s="814"/>
      <c r="CR14" s="812"/>
      <c r="CS14" s="813"/>
      <c r="CT14" s="813"/>
      <c r="CU14" s="813"/>
      <c r="CV14" s="814"/>
      <c r="CW14" s="812"/>
      <c r="CX14" s="813"/>
      <c r="CY14" s="813"/>
      <c r="CZ14" s="813"/>
      <c r="DA14" s="814"/>
      <c r="DB14" s="812"/>
      <c r="DC14" s="813"/>
      <c r="DD14" s="813"/>
      <c r="DE14" s="813"/>
      <c r="DF14" s="814"/>
      <c r="DG14" s="812"/>
      <c r="DH14" s="813"/>
      <c r="DI14" s="813"/>
      <c r="DJ14" s="813"/>
      <c r="DK14" s="814"/>
      <c r="DL14" s="812"/>
      <c r="DM14" s="813"/>
      <c r="DN14" s="813"/>
      <c r="DO14" s="813"/>
      <c r="DP14" s="814"/>
      <c r="DQ14" s="812"/>
      <c r="DR14" s="813"/>
      <c r="DS14" s="813"/>
      <c r="DT14" s="813"/>
      <c r="DU14" s="814"/>
      <c r="DV14" s="809"/>
      <c r="DW14" s="810"/>
      <c r="DX14" s="810"/>
      <c r="DY14" s="810"/>
      <c r="DZ14" s="815"/>
      <c r="EA14" s="234"/>
    </row>
    <row r="15" spans="1:131" s="235" customFormat="1" ht="26.25" customHeight="1" x14ac:dyDescent="0.15">
      <c r="A15" s="238">
        <v>9</v>
      </c>
      <c r="B15" s="816"/>
      <c r="C15" s="817"/>
      <c r="D15" s="817"/>
      <c r="E15" s="817"/>
      <c r="F15" s="817"/>
      <c r="G15" s="817"/>
      <c r="H15" s="817"/>
      <c r="I15" s="817"/>
      <c r="J15" s="817"/>
      <c r="K15" s="817"/>
      <c r="L15" s="817"/>
      <c r="M15" s="817"/>
      <c r="N15" s="817"/>
      <c r="O15" s="817"/>
      <c r="P15" s="818"/>
      <c r="Q15" s="819"/>
      <c r="R15" s="820"/>
      <c r="S15" s="820"/>
      <c r="T15" s="820"/>
      <c r="U15" s="820"/>
      <c r="V15" s="820"/>
      <c r="W15" s="820"/>
      <c r="X15" s="820"/>
      <c r="Y15" s="820"/>
      <c r="Z15" s="820"/>
      <c r="AA15" s="820"/>
      <c r="AB15" s="820"/>
      <c r="AC15" s="820"/>
      <c r="AD15" s="820"/>
      <c r="AE15" s="821"/>
      <c r="AF15" s="822"/>
      <c r="AG15" s="823"/>
      <c r="AH15" s="823"/>
      <c r="AI15" s="823"/>
      <c r="AJ15" s="824"/>
      <c r="AK15" s="805"/>
      <c r="AL15" s="806"/>
      <c r="AM15" s="806"/>
      <c r="AN15" s="806"/>
      <c r="AO15" s="806"/>
      <c r="AP15" s="806"/>
      <c r="AQ15" s="806"/>
      <c r="AR15" s="806"/>
      <c r="AS15" s="806"/>
      <c r="AT15" s="806"/>
      <c r="AU15" s="807"/>
      <c r="AV15" s="807"/>
      <c r="AW15" s="807"/>
      <c r="AX15" s="807"/>
      <c r="AY15" s="808"/>
      <c r="AZ15" s="232"/>
      <c r="BA15" s="232"/>
      <c r="BB15" s="232"/>
      <c r="BC15" s="232"/>
      <c r="BD15" s="232"/>
      <c r="BE15" s="233"/>
      <c r="BF15" s="233"/>
      <c r="BG15" s="233"/>
      <c r="BH15" s="233"/>
      <c r="BI15" s="233"/>
      <c r="BJ15" s="233"/>
      <c r="BK15" s="233"/>
      <c r="BL15" s="233"/>
      <c r="BM15" s="233"/>
      <c r="BN15" s="233"/>
      <c r="BO15" s="233"/>
      <c r="BP15" s="233"/>
      <c r="BQ15" s="238">
        <v>9</v>
      </c>
      <c r="BR15" s="239"/>
      <c r="BS15" s="809"/>
      <c r="BT15" s="810"/>
      <c r="BU15" s="810"/>
      <c r="BV15" s="810"/>
      <c r="BW15" s="810"/>
      <c r="BX15" s="810"/>
      <c r="BY15" s="810"/>
      <c r="BZ15" s="810"/>
      <c r="CA15" s="810"/>
      <c r="CB15" s="810"/>
      <c r="CC15" s="810"/>
      <c r="CD15" s="810"/>
      <c r="CE15" s="810"/>
      <c r="CF15" s="810"/>
      <c r="CG15" s="811"/>
      <c r="CH15" s="812"/>
      <c r="CI15" s="813"/>
      <c r="CJ15" s="813"/>
      <c r="CK15" s="813"/>
      <c r="CL15" s="814"/>
      <c r="CM15" s="812"/>
      <c r="CN15" s="813"/>
      <c r="CO15" s="813"/>
      <c r="CP15" s="813"/>
      <c r="CQ15" s="814"/>
      <c r="CR15" s="812"/>
      <c r="CS15" s="813"/>
      <c r="CT15" s="813"/>
      <c r="CU15" s="813"/>
      <c r="CV15" s="814"/>
      <c r="CW15" s="812"/>
      <c r="CX15" s="813"/>
      <c r="CY15" s="813"/>
      <c r="CZ15" s="813"/>
      <c r="DA15" s="814"/>
      <c r="DB15" s="812"/>
      <c r="DC15" s="813"/>
      <c r="DD15" s="813"/>
      <c r="DE15" s="813"/>
      <c r="DF15" s="814"/>
      <c r="DG15" s="812"/>
      <c r="DH15" s="813"/>
      <c r="DI15" s="813"/>
      <c r="DJ15" s="813"/>
      <c r="DK15" s="814"/>
      <c r="DL15" s="812"/>
      <c r="DM15" s="813"/>
      <c r="DN15" s="813"/>
      <c r="DO15" s="813"/>
      <c r="DP15" s="814"/>
      <c r="DQ15" s="812"/>
      <c r="DR15" s="813"/>
      <c r="DS15" s="813"/>
      <c r="DT15" s="813"/>
      <c r="DU15" s="814"/>
      <c r="DV15" s="809"/>
      <c r="DW15" s="810"/>
      <c r="DX15" s="810"/>
      <c r="DY15" s="810"/>
      <c r="DZ15" s="815"/>
      <c r="EA15" s="234"/>
    </row>
    <row r="16" spans="1:131" s="235" customFormat="1" ht="26.25" customHeight="1" x14ac:dyDescent="0.15">
      <c r="A16" s="238">
        <v>10</v>
      </c>
      <c r="B16" s="816"/>
      <c r="C16" s="817"/>
      <c r="D16" s="817"/>
      <c r="E16" s="817"/>
      <c r="F16" s="817"/>
      <c r="G16" s="817"/>
      <c r="H16" s="817"/>
      <c r="I16" s="817"/>
      <c r="J16" s="817"/>
      <c r="K16" s="817"/>
      <c r="L16" s="817"/>
      <c r="M16" s="817"/>
      <c r="N16" s="817"/>
      <c r="O16" s="817"/>
      <c r="P16" s="818"/>
      <c r="Q16" s="819"/>
      <c r="R16" s="820"/>
      <c r="S16" s="820"/>
      <c r="T16" s="820"/>
      <c r="U16" s="820"/>
      <c r="V16" s="820"/>
      <c r="W16" s="820"/>
      <c r="X16" s="820"/>
      <c r="Y16" s="820"/>
      <c r="Z16" s="820"/>
      <c r="AA16" s="820"/>
      <c r="AB16" s="820"/>
      <c r="AC16" s="820"/>
      <c r="AD16" s="820"/>
      <c r="AE16" s="821"/>
      <c r="AF16" s="822"/>
      <c r="AG16" s="823"/>
      <c r="AH16" s="823"/>
      <c r="AI16" s="823"/>
      <c r="AJ16" s="824"/>
      <c r="AK16" s="805"/>
      <c r="AL16" s="806"/>
      <c r="AM16" s="806"/>
      <c r="AN16" s="806"/>
      <c r="AO16" s="806"/>
      <c r="AP16" s="806"/>
      <c r="AQ16" s="806"/>
      <c r="AR16" s="806"/>
      <c r="AS16" s="806"/>
      <c r="AT16" s="806"/>
      <c r="AU16" s="807"/>
      <c r="AV16" s="807"/>
      <c r="AW16" s="807"/>
      <c r="AX16" s="807"/>
      <c r="AY16" s="808"/>
      <c r="AZ16" s="232"/>
      <c r="BA16" s="232"/>
      <c r="BB16" s="232"/>
      <c r="BC16" s="232"/>
      <c r="BD16" s="232"/>
      <c r="BE16" s="233"/>
      <c r="BF16" s="233"/>
      <c r="BG16" s="233"/>
      <c r="BH16" s="233"/>
      <c r="BI16" s="233"/>
      <c r="BJ16" s="233"/>
      <c r="BK16" s="233"/>
      <c r="BL16" s="233"/>
      <c r="BM16" s="233"/>
      <c r="BN16" s="233"/>
      <c r="BO16" s="233"/>
      <c r="BP16" s="233"/>
      <c r="BQ16" s="238">
        <v>10</v>
      </c>
      <c r="BR16" s="239"/>
      <c r="BS16" s="809"/>
      <c r="BT16" s="810"/>
      <c r="BU16" s="810"/>
      <c r="BV16" s="810"/>
      <c r="BW16" s="810"/>
      <c r="BX16" s="810"/>
      <c r="BY16" s="810"/>
      <c r="BZ16" s="810"/>
      <c r="CA16" s="810"/>
      <c r="CB16" s="810"/>
      <c r="CC16" s="810"/>
      <c r="CD16" s="810"/>
      <c r="CE16" s="810"/>
      <c r="CF16" s="810"/>
      <c r="CG16" s="811"/>
      <c r="CH16" s="812"/>
      <c r="CI16" s="813"/>
      <c r="CJ16" s="813"/>
      <c r="CK16" s="813"/>
      <c r="CL16" s="814"/>
      <c r="CM16" s="812"/>
      <c r="CN16" s="813"/>
      <c r="CO16" s="813"/>
      <c r="CP16" s="813"/>
      <c r="CQ16" s="814"/>
      <c r="CR16" s="812"/>
      <c r="CS16" s="813"/>
      <c r="CT16" s="813"/>
      <c r="CU16" s="813"/>
      <c r="CV16" s="814"/>
      <c r="CW16" s="812"/>
      <c r="CX16" s="813"/>
      <c r="CY16" s="813"/>
      <c r="CZ16" s="813"/>
      <c r="DA16" s="814"/>
      <c r="DB16" s="812"/>
      <c r="DC16" s="813"/>
      <c r="DD16" s="813"/>
      <c r="DE16" s="813"/>
      <c r="DF16" s="814"/>
      <c r="DG16" s="812"/>
      <c r="DH16" s="813"/>
      <c r="DI16" s="813"/>
      <c r="DJ16" s="813"/>
      <c r="DK16" s="814"/>
      <c r="DL16" s="812"/>
      <c r="DM16" s="813"/>
      <c r="DN16" s="813"/>
      <c r="DO16" s="813"/>
      <c r="DP16" s="814"/>
      <c r="DQ16" s="812"/>
      <c r="DR16" s="813"/>
      <c r="DS16" s="813"/>
      <c r="DT16" s="813"/>
      <c r="DU16" s="814"/>
      <c r="DV16" s="809"/>
      <c r="DW16" s="810"/>
      <c r="DX16" s="810"/>
      <c r="DY16" s="810"/>
      <c r="DZ16" s="815"/>
      <c r="EA16" s="234"/>
    </row>
    <row r="17" spans="1:131" s="235" customFormat="1" ht="26.25" customHeight="1" x14ac:dyDescent="0.15">
      <c r="A17" s="238">
        <v>11</v>
      </c>
      <c r="B17" s="816"/>
      <c r="C17" s="817"/>
      <c r="D17" s="817"/>
      <c r="E17" s="817"/>
      <c r="F17" s="817"/>
      <c r="G17" s="817"/>
      <c r="H17" s="817"/>
      <c r="I17" s="817"/>
      <c r="J17" s="817"/>
      <c r="K17" s="817"/>
      <c r="L17" s="817"/>
      <c r="M17" s="817"/>
      <c r="N17" s="817"/>
      <c r="O17" s="817"/>
      <c r="P17" s="818"/>
      <c r="Q17" s="819"/>
      <c r="R17" s="820"/>
      <c r="S17" s="820"/>
      <c r="T17" s="820"/>
      <c r="U17" s="820"/>
      <c r="V17" s="820"/>
      <c r="W17" s="820"/>
      <c r="X17" s="820"/>
      <c r="Y17" s="820"/>
      <c r="Z17" s="820"/>
      <c r="AA17" s="820"/>
      <c r="AB17" s="820"/>
      <c r="AC17" s="820"/>
      <c r="AD17" s="820"/>
      <c r="AE17" s="821"/>
      <c r="AF17" s="822"/>
      <c r="AG17" s="823"/>
      <c r="AH17" s="823"/>
      <c r="AI17" s="823"/>
      <c r="AJ17" s="824"/>
      <c r="AK17" s="805"/>
      <c r="AL17" s="806"/>
      <c r="AM17" s="806"/>
      <c r="AN17" s="806"/>
      <c r="AO17" s="806"/>
      <c r="AP17" s="806"/>
      <c r="AQ17" s="806"/>
      <c r="AR17" s="806"/>
      <c r="AS17" s="806"/>
      <c r="AT17" s="806"/>
      <c r="AU17" s="807"/>
      <c r="AV17" s="807"/>
      <c r="AW17" s="807"/>
      <c r="AX17" s="807"/>
      <c r="AY17" s="808"/>
      <c r="AZ17" s="232"/>
      <c r="BA17" s="232"/>
      <c r="BB17" s="232"/>
      <c r="BC17" s="232"/>
      <c r="BD17" s="232"/>
      <c r="BE17" s="233"/>
      <c r="BF17" s="233"/>
      <c r="BG17" s="233"/>
      <c r="BH17" s="233"/>
      <c r="BI17" s="233"/>
      <c r="BJ17" s="233"/>
      <c r="BK17" s="233"/>
      <c r="BL17" s="233"/>
      <c r="BM17" s="233"/>
      <c r="BN17" s="233"/>
      <c r="BO17" s="233"/>
      <c r="BP17" s="233"/>
      <c r="BQ17" s="238">
        <v>11</v>
      </c>
      <c r="BR17" s="239"/>
      <c r="BS17" s="809"/>
      <c r="BT17" s="810"/>
      <c r="BU17" s="810"/>
      <c r="BV17" s="810"/>
      <c r="BW17" s="810"/>
      <c r="BX17" s="810"/>
      <c r="BY17" s="810"/>
      <c r="BZ17" s="810"/>
      <c r="CA17" s="810"/>
      <c r="CB17" s="810"/>
      <c r="CC17" s="810"/>
      <c r="CD17" s="810"/>
      <c r="CE17" s="810"/>
      <c r="CF17" s="810"/>
      <c r="CG17" s="811"/>
      <c r="CH17" s="812"/>
      <c r="CI17" s="813"/>
      <c r="CJ17" s="813"/>
      <c r="CK17" s="813"/>
      <c r="CL17" s="814"/>
      <c r="CM17" s="812"/>
      <c r="CN17" s="813"/>
      <c r="CO17" s="813"/>
      <c r="CP17" s="813"/>
      <c r="CQ17" s="814"/>
      <c r="CR17" s="812"/>
      <c r="CS17" s="813"/>
      <c r="CT17" s="813"/>
      <c r="CU17" s="813"/>
      <c r="CV17" s="814"/>
      <c r="CW17" s="812"/>
      <c r="CX17" s="813"/>
      <c r="CY17" s="813"/>
      <c r="CZ17" s="813"/>
      <c r="DA17" s="814"/>
      <c r="DB17" s="812"/>
      <c r="DC17" s="813"/>
      <c r="DD17" s="813"/>
      <c r="DE17" s="813"/>
      <c r="DF17" s="814"/>
      <c r="DG17" s="812"/>
      <c r="DH17" s="813"/>
      <c r="DI17" s="813"/>
      <c r="DJ17" s="813"/>
      <c r="DK17" s="814"/>
      <c r="DL17" s="812"/>
      <c r="DM17" s="813"/>
      <c r="DN17" s="813"/>
      <c r="DO17" s="813"/>
      <c r="DP17" s="814"/>
      <c r="DQ17" s="812"/>
      <c r="DR17" s="813"/>
      <c r="DS17" s="813"/>
      <c r="DT17" s="813"/>
      <c r="DU17" s="814"/>
      <c r="DV17" s="809"/>
      <c r="DW17" s="810"/>
      <c r="DX17" s="810"/>
      <c r="DY17" s="810"/>
      <c r="DZ17" s="815"/>
      <c r="EA17" s="234"/>
    </row>
    <row r="18" spans="1:131" s="235" customFormat="1" ht="26.25" customHeight="1" x14ac:dyDescent="0.15">
      <c r="A18" s="238">
        <v>12</v>
      </c>
      <c r="B18" s="816"/>
      <c r="C18" s="817"/>
      <c r="D18" s="817"/>
      <c r="E18" s="817"/>
      <c r="F18" s="817"/>
      <c r="G18" s="817"/>
      <c r="H18" s="817"/>
      <c r="I18" s="817"/>
      <c r="J18" s="817"/>
      <c r="K18" s="817"/>
      <c r="L18" s="817"/>
      <c r="M18" s="817"/>
      <c r="N18" s="817"/>
      <c r="O18" s="817"/>
      <c r="P18" s="818"/>
      <c r="Q18" s="819"/>
      <c r="R18" s="820"/>
      <c r="S18" s="820"/>
      <c r="T18" s="820"/>
      <c r="U18" s="820"/>
      <c r="V18" s="820"/>
      <c r="W18" s="820"/>
      <c r="X18" s="820"/>
      <c r="Y18" s="820"/>
      <c r="Z18" s="820"/>
      <c r="AA18" s="820"/>
      <c r="AB18" s="820"/>
      <c r="AC18" s="820"/>
      <c r="AD18" s="820"/>
      <c r="AE18" s="821"/>
      <c r="AF18" s="822"/>
      <c r="AG18" s="823"/>
      <c r="AH18" s="823"/>
      <c r="AI18" s="823"/>
      <c r="AJ18" s="824"/>
      <c r="AK18" s="805"/>
      <c r="AL18" s="806"/>
      <c r="AM18" s="806"/>
      <c r="AN18" s="806"/>
      <c r="AO18" s="806"/>
      <c r="AP18" s="806"/>
      <c r="AQ18" s="806"/>
      <c r="AR18" s="806"/>
      <c r="AS18" s="806"/>
      <c r="AT18" s="806"/>
      <c r="AU18" s="807"/>
      <c r="AV18" s="807"/>
      <c r="AW18" s="807"/>
      <c r="AX18" s="807"/>
      <c r="AY18" s="808"/>
      <c r="AZ18" s="232"/>
      <c r="BA18" s="232"/>
      <c r="BB18" s="232"/>
      <c r="BC18" s="232"/>
      <c r="BD18" s="232"/>
      <c r="BE18" s="233"/>
      <c r="BF18" s="233"/>
      <c r="BG18" s="233"/>
      <c r="BH18" s="233"/>
      <c r="BI18" s="233"/>
      <c r="BJ18" s="233"/>
      <c r="BK18" s="233"/>
      <c r="BL18" s="233"/>
      <c r="BM18" s="233"/>
      <c r="BN18" s="233"/>
      <c r="BO18" s="233"/>
      <c r="BP18" s="233"/>
      <c r="BQ18" s="238">
        <v>12</v>
      </c>
      <c r="BR18" s="239"/>
      <c r="BS18" s="809"/>
      <c r="BT18" s="810"/>
      <c r="BU18" s="810"/>
      <c r="BV18" s="810"/>
      <c r="BW18" s="810"/>
      <c r="BX18" s="810"/>
      <c r="BY18" s="810"/>
      <c r="BZ18" s="810"/>
      <c r="CA18" s="810"/>
      <c r="CB18" s="810"/>
      <c r="CC18" s="810"/>
      <c r="CD18" s="810"/>
      <c r="CE18" s="810"/>
      <c r="CF18" s="810"/>
      <c r="CG18" s="811"/>
      <c r="CH18" s="812"/>
      <c r="CI18" s="813"/>
      <c r="CJ18" s="813"/>
      <c r="CK18" s="813"/>
      <c r="CL18" s="814"/>
      <c r="CM18" s="812"/>
      <c r="CN18" s="813"/>
      <c r="CO18" s="813"/>
      <c r="CP18" s="813"/>
      <c r="CQ18" s="814"/>
      <c r="CR18" s="812"/>
      <c r="CS18" s="813"/>
      <c r="CT18" s="813"/>
      <c r="CU18" s="813"/>
      <c r="CV18" s="814"/>
      <c r="CW18" s="812"/>
      <c r="CX18" s="813"/>
      <c r="CY18" s="813"/>
      <c r="CZ18" s="813"/>
      <c r="DA18" s="814"/>
      <c r="DB18" s="812"/>
      <c r="DC18" s="813"/>
      <c r="DD18" s="813"/>
      <c r="DE18" s="813"/>
      <c r="DF18" s="814"/>
      <c r="DG18" s="812"/>
      <c r="DH18" s="813"/>
      <c r="DI18" s="813"/>
      <c r="DJ18" s="813"/>
      <c r="DK18" s="814"/>
      <c r="DL18" s="812"/>
      <c r="DM18" s="813"/>
      <c r="DN18" s="813"/>
      <c r="DO18" s="813"/>
      <c r="DP18" s="814"/>
      <c r="DQ18" s="812"/>
      <c r="DR18" s="813"/>
      <c r="DS18" s="813"/>
      <c r="DT18" s="813"/>
      <c r="DU18" s="814"/>
      <c r="DV18" s="809"/>
      <c r="DW18" s="810"/>
      <c r="DX18" s="810"/>
      <c r="DY18" s="810"/>
      <c r="DZ18" s="815"/>
      <c r="EA18" s="234"/>
    </row>
    <row r="19" spans="1:131" s="235" customFormat="1" ht="26.25" customHeight="1" x14ac:dyDescent="0.15">
      <c r="A19" s="238">
        <v>13</v>
      </c>
      <c r="B19" s="816"/>
      <c r="C19" s="817"/>
      <c r="D19" s="817"/>
      <c r="E19" s="817"/>
      <c r="F19" s="817"/>
      <c r="G19" s="817"/>
      <c r="H19" s="817"/>
      <c r="I19" s="817"/>
      <c r="J19" s="817"/>
      <c r="K19" s="817"/>
      <c r="L19" s="817"/>
      <c r="M19" s="817"/>
      <c r="N19" s="817"/>
      <c r="O19" s="817"/>
      <c r="P19" s="818"/>
      <c r="Q19" s="819"/>
      <c r="R19" s="820"/>
      <c r="S19" s="820"/>
      <c r="T19" s="820"/>
      <c r="U19" s="820"/>
      <c r="V19" s="820"/>
      <c r="W19" s="820"/>
      <c r="X19" s="820"/>
      <c r="Y19" s="820"/>
      <c r="Z19" s="820"/>
      <c r="AA19" s="820"/>
      <c r="AB19" s="820"/>
      <c r="AC19" s="820"/>
      <c r="AD19" s="820"/>
      <c r="AE19" s="821"/>
      <c r="AF19" s="822"/>
      <c r="AG19" s="823"/>
      <c r="AH19" s="823"/>
      <c r="AI19" s="823"/>
      <c r="AJ19" s="824"/>
      <c r="AK19" s="805"/>
      <c r="AL19" s="806"/>
      <c r="AM19" s="806"/>
      <c r="AN19" s="806"/>
      <c r="AO19" s="806"/>
      <c r="AP19" s="806"/>
      <c r="AQ19" s="806"/>
      <c r="AR19" s="806"/>
      <c r="AS19" s="806"/>
      <c r="AT19" s="806"/>
      <c r="AU19" s="807"/>
      <c r="AV19" s="807"/>
      <c r="AW19" s="807"/>
      <c r="AX19" s="807"/>
      <c r="AY19" s="808"/>
      <c r="AZ19" s="232"/>
      <c r="BA19" s="232"/>
      <c r="BB19" s="232"/>
      <c r="BC19" s="232"/>
      <c r="BD19" s="232"/>
      <c r="BE19" s="233"/>
      <c r="BF19" s="233"/>
      <c r="BG19" s="233"/>
      <c r="BH19" s="233"/>
      <c r="BI19" s="233"/>
      <c r="BJ19" s="233"/>
      <c r="BK19" s="233"/>
      <c r="BL19" s="233"/>
      <c r="BM19" s="233"/>
      <c r="BN19" s="233"/>
      <c r="BO19" s="233"/>
      <c r="BP19" s="233"/>
      <c r="BQ19" s="238">
        <v>13</v>
      </c>
      <c r="BR19" s="239"/>
      <c r="BS19" s="809"/>
      <c r="BT19" s="810"/>
      <c r="BU19" s="810"/>
      <c r="BV19" s="810"/>
      <c r="BW19" s="810"/>
      <c r="BX19" s="810"/>
      <c r="BY19" s="810"/>
      <c r="BZ19" s="810"/>
      <c r="CA19" s="810"/>
      <c r="CB19" s="810"/>
      <c r="CC19" s="810"/>
      <c r="CD19" s="810"/>
      <c r="CE19" s="810"/>
      <c r="CF19" s="810"/>
      <c r="CG19" s="811"/>
      <c r="CH19" s="812"/>
      <c r="CI19" s="813"/>
      <c r="CJ19" s="813"/>
      <c r="CK19" s="813"/>
      <c r="CL19" s="814"/>
      <c r="CM19" s="812"/>
      <c r="CN19" s="813"/>
      <c r="CO19" s="813"/>
      <c r="CP19" s="813"/>
      <c r="CQ19" s="814"/>
      <c r="CR19" s="812"/>
      <c r="CS19" s="813"/>
      <c r="CT19" s="813"/>
      <c r="CU19" s="813"/>
      <c r="CV19" s="814"/>
      <c r="CW19" s="812"/>
      <c r="CX19" s="813"/>
      <c r="CY19" s="813"/>
      <c r="CZ19" s="813"/>
      <c r="DA19" s="814"/>
      <c r="DB19" s="812"/>
      <c r="DC19" s="813"/>
      <c r="DD19" s="813"/>
      <c r="DE19" s="813"/>
      <c r="DF19" s="814"/>
      <c r="DG19" s="812"/>
      <c r="DH19" s="813"/>
      <c r="DI19" s="813"/>
      <c r="DJ19" s="813"/>
      <c r="DK19" s="814"/>
      <c r="DL19" s="812"/>
      <c r="DM19" s="813"/>
      <c r="DN19" s="813"/>
      <c r="DO19" s="813"/>
      <c r="DP19" s="814"/>
      <c r="DQ19" s="812"/>
      <c r="DR19" s="813"/>
      <c r="DS19" s="813"/>
      <c r="DT19" s="813"/>
      <c r="DU19" s="814"/>
      <c r="DV19" s="809"/>
      <c r="DW19" s="810"/>
      <c r="DX19" s="810"/>
      <c r="DY19" s="810"/>
      <c r="DZ19" s="815"/>
      <c r="EA19" s="234"/>
    </row>
    <row r="20" spans="1:131" s="235" customFormat="1" ht="26.25" customHeight="1" x14ac:dyDescent="0.15">
      <c r="A20" s="238">
        <v>14</v>
      </c>
      <c r="B20" s="816"/>
      <c r="C20" s="817"/>
      <c r="D20" s="817"/>
      <c r="E20" s="817"/>
      <c r="F20" s="817"/>
      <c r="G20" s="817"/>
      <c r="H20" s="817"/>
      <c r="I20" s="817"/>
      <c r="J20" s="817"/>
      <c r="K20" s="817"/>
      <c r="L20" s="817"/>
      <c r="M20" s="817"/>
      <c r="N20" s="817"/>
      <c r="O20" s="817"/>
      <c r="P20" s="818"/>
      <c r="Q20" s="819"/>
      <c r="R20" s="820"/>
      <c r="S20" s="820"/>
      <c r="T20" s="820"/>
      <c r="U20" s="820"/>
      <c r="V20" s="820"/>
      <c r="W20" s="820"/>
      <c r="X20" s="820"/>
      <c r="Y20" s="820"/>
      <c r="Z20" s="820"/>
      <c r="AA20" s="820"/>
      <c r="AB20" s="820"/>
      <c r="AC20" s="820"/>
      <c r="AD20" s="820"/>
      <c r="AE20" s="821"/>
      <c r="AF20" s="822"/>
      <c r="AG20" s="823"/>
      <c r="AH20" s="823"/>
      <c r="AI20" s="823"/>
      <c r="AJ20" s="824"/>
      <c r="AK20" s="805"/>
      <c r="AL20" s="806"/>
      <c r="AM20" s="806"/>
      <c r="AN20" s="806"/>
      <c r="AO20" s="806"/>
      <c r="AP20" s="806"/>
      <c r="AQ20" s="806"/>
      <c r="AR20" s="806"/>
      <c r="AS20" s="806"/>
      <c r="AT20" s="806"/>
      <c r="AU20" s="807"/>
      <c r="AV20" s="807"/>
      <c r="AW20" s="807"/>
      <c r="AX20" s="807"/>
      <c r="AY20" s="808"/>
      <c r="AZ20" s="232"/>
      <c r="BA20" s="232"/>
      <c r="BB20" s="232"/>
      <c r="BC20" s="232"/>
      <c r="BD20" s="232"/>
      <c r="BE20" s="233"/>
      <c r="BF20" s="233"/>
      <c r="BG20" s="233"/>
      <c r="BH20" s="233"/>
      <c r="BI20" s="233"/>
      <c r="BJ20" s="233"/>
      <c r="BK20" s="233"/>
      <c r="BL20" s="233"/>
      <c r="BM20" s="233"/>
      <c r="BN20" s="233"/>
      <c r="BO20" s="233"/>
      <c r="BP20" s="233"/>
      <c r="BQ20" s="238">
        <v>14</v>
      </c>
      <c r="BR20" s="239"/>
      <c r="BS20" s="809"/>
      <c r="BT20" s="810"/>
      <c r="BU20" s="810"/>
      <c r="BV20" s="810"/>
      <c r="BW20" s="810"/>
      <c r="BX20" s="810"/>
      <c r="BY20" s="810"/>
      <c r="BZ20" s="810"/>
      <c r="CA20" s="810"/>
      <c r="CB20" s="810"/>
      <c r="CC20" s="810"/>
      <c r="CD20" s="810"/>
      <c r="CE20" s="810"/>
      <c r="CF20" s="810"/>
      <c r="CG20" s="811"/>
      <c r="CH20" s="812"/>
      <c r="CI20" s="813"/>
      <c r="CJ20" s="813"/>
      <c r="CK20" s="813"/>
      <c r="CL20" s="814"/>
      <c r="CM20" s="812"/>
      <c r="CN20" s="813"/>
      <c r="CO20" s="813"/>
      <c r="CP20" s="813"/>
      <c r="CQ20" s="814"/>
      <c r="CR20" s="812"/>
      <c r="CS20" s="813"/>
      <c r="CT20" s="813"/>
      <c r="CU20" s="813"/>
      <c r="CV20" s="814"/>
      <c r="CW20" s="812"/>
      <c r="CX20" s="813"/>
      <c r="CY20" s="813"/>
      <c r="CZ20" s="813"/>
      <c r="DA20" s="814"/>
      <c r="DB20" s="812"/>
      <c r="DC20" s="813"/>
      <c r="DD20" s="813"/>
      <c r="DE20" s="813"/>
      <c r="DF20" s="814"/>
      <c r="DG20" s="812"/>
      <c r="DH20" s="813"/>
      <c r="DI20" s="813"/>
      <c r="DJ20" s="813"/>
      <c r="DK20" s="814"/>
      <c r="DL20" s="812"/>
      <c r="DM20" s="813"/>
      <c r="DN20" s="813"/>
      <c r="DO20" s="813"/>
      <c r="DP20" s="814"/>
      <c r="DQ20" s="812"/>
      <c r="DR20" s="813"/>
      <c r="DS20" s="813"/>
      <c r="DT20" s="813"/>
      <c r="DU20" s="814"/>
      <c r="DV20" s="809"/>
      <c r="DW20" s="810"/>
      <c r="DX20" s="810"/>
      <c r="DY20" s="810"/>
      <c r="DZ20" s="815"/>
      <c r="EA20" s="234"/>
    </row>
    <row r="21" spans="1:131" s="235" customFormat="1" ht="26.25" customHeight="1" thickBot="1" x14ac:dyDescent="0.2">
      <c r="A21" s="238">
        <v>15</v>
      </c>
      <c r="B21" s="816"/>
      <c r="C21" s="817"/>
      <c r="D21" s="817"/>
      <c r="E21" s="817"/>
      <c r="F21" s="817"/>
      <c r="G21" s="817"/>
      <c r="H21" s="817"/>
      <c r="I21" s="817"/>
      <c r="J21" s="817"/>
      <c r="K21" s="817"/>
      <c r="L21" s="817"/>
      <c r="M21" s="817"/>
      <c r="N21" s="817"/>
      <c r="O21" s="817"/>
      <c r="P21" s="818"/>
      <c r="Q21" s="819"/>
      <c r="R21" s="820"/>
      <c r="S21" s="820"/>
      <c r="T21" s="820"/>
      <c r="U21" s="820"/>
      <c r="V21" s="820"/>
      <c r="W21" s="820"/>
      <c r="X21" s="820"/>
      <c r="Y21" s="820"/>
      <c r="Z21" s="820"/>
      <c r="AA21" s="820"/>
      <c r="AB21" s="820"/>
      <c r="AC21" s="820"/>
      <c r="AD21" s="820"/>
      <c r="AE21" s="821"/>
      <c r="AF21" s="822"/>
      <c r="AG21" s="823"/>
      <c r="AH21" s="823"/>
      <c r="AI21" s="823"/>
      <c r="AJ21" s="824"/>
      <c r="AK21" s="805"/>
      <c r="AL21" s="806"/>
      <c r="AM21" s="806"/>
      <c r="AN21" s="806"/>
      <c r="AO21" s="806"/>
      <c r="AP21" s="806"/>
      <c r="AQ21" s="806"/>
      <c r="AR21" s="806"/>
      <c r="AS21" s="806"/>
      <c r="AT21" s="806"/>
      <c r="AU21" s="807"/>
      <c r="AV21" s="807"/>
      <c r="AW21" s="807"/>
      <c r="AX21" s="807"/>
      <c r="AY21" s="808"/>
      <c r="AZ21" s="232"/>
      <c r="BA21" s="232"/>
      <c r="BB21" s="232"/>
      <c r="BC21" s="232"/>
      <c r="BD21" s="232"/>
      <c r="BE21" s="233"/>
      <c r="BF21" s="233"/>
      <c r="BG21" s="233"/>
      <c r="BH21" s="233"/>
      <c r="BI21" s="233"/>
      <c r="BJ21" s="233"/>
      <c r="BK21" s="233"/>
      <c r="BL21" s="233"/>
      <c r="BM21" s="233"/>
      <c r="BN21" s="233"/>
      <c r="BO21" s="233"/>
      <c r="BP21" s="233"/>
      <c r="BQ21" s="238">
        <v>15</v>
      </c>
      <c r="BR21" s="239"/>
      <c r="BS21" s="809"/>
      <c r="BT21" s="810"/>
      <c r="BU21" s="810"/>
      <c r="BV21" s="810"/>
      <c r="BW21" s="810"/>
      <c r="BX21" s="810"/>
      <c r="BY21" s="810"/>
      <c r="BZ21" s="810"/>
      <c r="CA21" s="810"/>
      <c r="CB21" s="810"/>
      <c r="CC21" s="810"/>
      <c r="CD21" s="810"/>
      <c r="CE21" s="810"/>
      <c r="CF21" s="810"/>
      <c r="CG21" s="811"/>
      <c r="CH21" s="812"/>
      <c r="CI21" s="813"/>
      <c r="CJ21" s="813"/>
      <c r="CK21" s="813"/>
      <c r="CL21" s="814"/>
      <c r="CM21" s="812"/>
      <c r="CN21" s="813"/>
      <c r="CO21" s="813"/>
      <c r="CP21" s="813"/>
      <c r="CQ21" s="814"/>
      <c r="CR21" s="812"/>
      <c r="CS21" s="813"/>
      <c r="CT21" s="813"/>
      <c r="CU21" s="813"/>
      <c r="CV21" s="814"/>
      <c r="CW21" s="812"/>
      <c r="CX21" s="813"/>
      <c r="CY21" s="813"/>
      <c r="CZ21" s="813"/>
      <c r="DA21" s="814"/>
      <c r="DB21" s="812"/>
      <c r="DC21" s="813"/>
      <c r="DD21" s="813"/>
      <c r="DE21" s="813"/>
      <c r="DF21" s="814"/>
      <c r="DG21" s="812"/>
      <c r="DH21" s="813"/>
      <c r="DI21" s="813"/>
      <c r="DJ21" s="813"/>
      <c r="DK21" s="814"/>
      <c r="DL21" s="812"/>
      <c r="DM21" s="813"/>
      <c r="DN21" s="813"/>
      <c r="DO21" s="813"/>
      <c r="DP21" s="814"/>
      <c r="DQ21" s="812"/>
      <c r="DR21" s="813"/>
      <c r="DS21" s="813"/>
      <c r="DT21" s="813"/>
      <c r="DU21" s="814"/>
      <c r="DV21" s="809"/>
      <c r="DW21" s="810"/>
      <c r="DX21" s="810"/>
      <c r="DY21" s="810"/>
      <c r="DZ21" s="815"/>
      <c r="EA21" s="234"/>
    </row>
    <row r="22" spans="1:131" s="235" customFormat="1" ht="26.25" customHeight="1" x14ac:dyDescent="0.15">
      <c r="A22" s="238">
        <v>16</v>
      </c>
      <c r="B22" s="816"/>
      <c r="C22" s="817"/>
      <c r="D22" s="817"/>
      <c r="E22" s="817"/>
      <c r="F22" s="817"/>
      <c r="G22" s="817"/>
      <c r="H22" s="817"/>
      <c r="I22" s="817"/>
      <c r="J22" s="817"/>
      <c r="K22" s="817"/>
      <c r="L22" s="817"/>
      <c r="M22" s="817"/>
      <c r="N22" s="817"/>
      <c r="O22" s="817"/>
      <c r="P22" s="818"/>
      <c r="Q22" s="835"/>
      <c r="R22" s="836"/>
      <c r="S22" s="836"/>
      <c r="T22" s="836"/>
      <c r="U22" s="836"/>
      <c r="V22" s="836"/>
      <c r="W22" s="836"/>
      <c r="X22" s="836"/>
      <c r="Y22" s="836"/>
      <c r="Z22" s="836"/>
      <c r="AA22" s="836"/>
      <c r="AB22" s="836"/>
      <c r="AC22" s="836"/>
      <c r="AD22" s="836"/>
      <c r="AE22" s="837"/>
      <c r="AF22" s="822"/>
      <c r="AG22" s="823"/>
      <c r="AH22" s="823"/>
      <c r="AI22" s="823"/>
      <c r="AJ22" s="824"/>
      <c r="AK22" s="838"/>
      <c r="AL22" s="839"/>
      <c r="AM22" s="839"/>
      <c r="AN22" s="839"/>
      <c r="AO22" s="839"/>
      <c r="AP22" s="839"/>
      <c r="AQ22" s="839"/>
      <c r="AR22" s="839"/>
      <c r="AS22" s="839"/>
      <c r="AT22" s="839"/>
      <c r="AU22" s="840"/>
      <c r="AV22" s="840"/>
      <c r="AW22" s="840"/>
      <c r="AX22" s="840"/>
      <c r="AY22" s="841"/>
      <c r="AZ22" s="842" t="s">
        <v>376</v>
      </c>
      <c r="BA22" s="842"/>
      <c r="BB22" s="842"/>
      <c r="BC22" s="842"/>
      <c r="BD22" s="843"/>
      <c r="BE22" s="233"/>
      <c r="BF22" s="233"/>
      <c r="BG22" s="233"/>
      <c r="BH22" s="233"/>
      <c r="BI22" s="233"/>
      <c r="BJ22" s="233"/>
      <c r="BK22" s="233"/>
      <c r="BL22" s="233"/>
      <c r="BM22" s="233"/>
      <c r="BN22" s="233"/>
      <c r="BO22" s="233"/>
      <c r="BP22" s="233"/>
      <c r="BQ22" s="238">
        <v>16</v>
      </c>
      <c r="BR22" s="239"/>
      <c r="BS22" s="809"/>
      <c r="BT22" s="810"/>
      <c r="BU22" s="810"/>
      <c r="BV22" s="810"/>
      <c r="BW22" s="810"/>
      <c r="BX22" s="810"/>
      <c r="BY22" s="810"/>
      <c r="BZ22" s="810"/>
      <c r="CA22" s="810"/>
      <c r="CB22" s="810"/>
      <c r="CC22" s="810"/>
      <c r="CD22" s="810"/>
      <c r="CE22" s="810"/>
      <c r="CF22" s="810"/>
      <c r="CG22" s="811"/>
      <c r="CH22" s="812"/>
      <c r="CI22" s="813"/>
      <c r="CJ22" s="813"/>
      <c r="CK22" s="813"/>
      <c r="CL22" s="814"/>
      <c r="CM22" s="812"/>
      <c r="CN22" s="813"/>
      <c r="CO22" s="813"/>
      <c r="CP22" s="813"/>
      <c r="CQ22" s="814"/>
      <c r="CR22" s="812"/>
      <c r="CS22" s="813"/>
      <c r="CT22" s="813"/>
      <c r="CU22" s="813"/>
      <c r="CV22" s="814"/>
      <c r="CW22" s="812"/>
      <c r="CX22" s="813"/>
      <c r="CY22" s="813"/>
      <c r="CZ22" s="813"/>
      <c r="DA22" s="814"/>
      <c r="DB22" s="812"/>
      <c r="DC22" s="813"/>
      <c r="DD22" s="813"/>
      <c r="DE22" s="813"/>
      <c r="DF22" s="814"/>
      <c r="DG22" s="812"/>
      <c r="DH22" s="813"/>
      <c r="DI22" s="813"/>
      <c r="DJ22" s="813"/>
      <c r="DK22" s="814"/>
      <c r="DL22" s="812"/>
      <c r="DM22" s="813"/>
      <c r="DN22" s="813"/>
      <c r="DO22" s="813"/>
      <c r="DP22" s="814"/>
      <c r="DQ22" s="812"/>
      <c r="DR22" s="813"/>
      <c r="DS22" s="813"/>
      <c r="DT22" s="813"/>
      <c r="DU22" s="814"/>
      <c r="DV22" s="809"/>
      <c r="DW22" s="810"/>
      <c r="DX22" s="810"/>
      <c r="DY22" s="810"/>
      <c r="DZ22" s="815"/>
      <c r="EA22" s="234"/>
    </row>
    <row r="23" spans="1:131" s="235" customFormat="1" ht="26.25" customHeight="1" thickBot="1" x14ac:dyDescent="0.2">
      <c r="A23" s="240" t="s">
        <v>377</v>
      </c>
      <c r="B23" s="825" t="s">
        <v>378</v>
      </c>
      <c r="C23" s="826"/>
      <c r="D23" s="826"/>
      <c r="E23" s="826"/>
      <c r="F23" s="826"/>
      <c r="G23" s="826"/>
      <c r="H23" s="826"/>
      <c r="I23" s="826"/>
      <c r="J23" s="826"/>
      <c r="K23" s="826"/>
      <c r="L23" s="826"/>
      <c r="M23" s="826"/>
      <c r="N23" s="826"/>
      <c r="O23" s="826"/>
      <c r="P23" s="827"/>
      <c r="Q23" s="828">
        <v>19166</v>
      </c>
      <c r="R23" s="829"/>
      <c r="S23" s="829"/>
      <c r="T23" s="829"/>
      <c r="U23" s="829"/>
      <c r="V23" s="829">
        <v>18307</v>
      </c>
      <c r="W23" s="829"/>
      <c r="X23" s="829"/>
      <c r="Y23" s="829"/>
      <c r="Z23" s="829"/>
      <c r="AA23" s="829">
        <v>859</v>
      </c>
      <c r="AB23" s="829"/>
      <c r="AC23" s="829"/>
      <c r="AD23" s="829"/>
      <c r="AE23" s="830"/>
      <c r="AF23" s="831">
        <v>408</v>
      </c>
      <c r="AG23" s="829"/>
      <c r="AH23" s="829"/>
      <c r="AI23" s="829"/>
      <c r="AJ23" s="832"/>
      <c r="AK23" s="833"/>
      <c r="AL23" s="834"/>
      <c r="AM23" s="834"/>
      <c r="AN23" s="834"/>
      <c r="AO23" s="834"/>
      <c r="AP23" s="829">
        <v>17445</v>
      </c>
      <c r="AQ23" s="829"/>
      <c r="AR23" s="829"/>
      <c r="AS23" s="829"/>
      <c r="AT23" s="829"/>
      <c r="AU23" s="845"/>
      <c r="AV23" s="845"/>
      <c r="AW23" s="845"/>
      <c r="AX23" s="845"/>
      <c r="AY23" s="846"/>
      <c r="AZ23" s="847" t="s">
        <v>122</v>
      </c>
      <c r="BA23" s="848"/>
      <c r="BB23" s="848"/>
      <c r="BC23" s="848"/>
      <c r="BD23" s="849"/>
      <c r="BE23" s="233"/>
      <c r="BF23" s="233"/>
      <c r="BG23" s="233"/>
      <c r="BH23" s="233"/>
      <c r="BI23" s="233"/>
      <c r="BJ23" s="233"/>
      <c r="BK23" s="233"/>
      <c r="BL23" s="233"/>
      <c r="BM23" s="233"/>
      <c r="BN23" s="233"/>
      <c r="BO23" s="233"/>
      <c r="BP23" s="233"/>
      <c r="BQ23" s="238">
        <v>17</v>
      </c>
      <c r="BR23" s="239"/>
      <c r="BS23" s="809"/>
      <c r="BT23" s="810"/>
      <c r="BU23" s="810"/>
      <c r="BV23" s="810"/>
      <c r="BW23" s="810"/>
      <c r="BX23" s="810"/>
      <c r="BY23" s="810"/>
      <c r="BZ23" s="810"/>
      <c r="CA23" s="810"/>
      <c r="CB23" s="810"/>
      <c r="CC23" s="810"/>
      <c r="CD23" s="810"/>
      <c r="CE23" s="810"/>
      <c r="CF23" s="810"/>
      <c r="CG23" s="811"/>
      <c r="CH23" s="812"/>
      <c r="CI23" s="813"/>
      <c r="CJ23" s="813"/>
      <c r="CK23" s="813"/>
      <c r="CL23" s="814"/>
      <c r="CM23" s="812"/>
      <c r="CN23" s="813"/>
      <c r="CO23" s="813"/>
      <c r="CP23" s="813"/>
      <c r="CQ23" s="814"/>
      <c r="CR23" s="812"/>
      <c r="CS23" s="813"/>
      <c r="CT23" s="813"/>
      <c r="CU23" s="813"/>
      <c r="CV23" s="814"/>
      <c r="CW23" s="812"/>
      <c r="CX23" s="813"/>
      <c r="CY23" s="813"/>
      <c r="CZ23" s="813"/>
      <c r="DA23" s="814"/>
      <c r="DB23" s="812"/>
      <c r="DC23" s="813"/>
      <c r="DD23" s="813"/>
      <c r="DE23" s="813"/>
      <c r="DF23" s="814"/>
      <c r="DG23" s="812"/>
      <c r="DH23" s="813"/>
      <c r="DI23" s="813"/>
      <c r="DJ23" s="813"/>
      <c r="DK23" s="814"/>
      <c r="DL23" s="812"/>
      <c r="DM23" s="813"/>
      <c r="DN23" s="813"/>
      <c r="DO23" s="813"/>
      <c r="DP23" s="814"/>
      <c r="DQ23" s="812"/>
      <c r="DR23" s="813"/>
      <c r="DS23" s="813"/>
      <c r="DT23" s="813"/>
      <c r="DU23" s="814"/>
      <c r="DV23" s="809"/>
      <c r="DW23" s="810"/>
      <c r="DX23" s="810"/>
      <c r="DY23" s="810"/>
      <c r="DZ23" s="815"/>
      <c r="EA23" s="234"/>
    </row>
    <row r="24" spans="1:131" s="235" customFormat="1" ht="26.25" customHeight="1" x14ac:dyDescent="0.15">
      <c r="A24" s="844" t="s">
        <v>379</v>
      </c>
      <c r="B24" s="844"/>
      <c r="C24" s="844"/>
      <c r="D24" s="844"/>
      <c r="E24" s="844"/>
      <c r="F24" s="844"/>
      <c r="G24" s="844"/>
      <c r="H24" s="844"/>
      <c r="I24" s="844"/>
      <c r="J24" s="844"/>
      <c r="K24" s="844"/>
      <c r="L24" s="844"/>
      <c r="M24" s="844"/>
      <c r="N24" s="844"/>
      <c r="O24" s="844"/>
      <c r="P24" s="844"/>
      <c r="Q24" s="844"/>
      <c r="R24" s="844"/>
      <c r="S24" s="844"/>
      <c r="T24" s="844"/>
      <c r="U24" s="844"/>
      <c r="V24" s="844"/>
      <c r="W24" s="844"/>
      <c r="X24" s="844"/>
      <c r="Y24" s="844"/>
      <c r="Z24" s="844"/>
      <c r="AA24" s="844"/>
      <c r="AB24" s="844"/>
      <c r="AC24" s="844"/>
      <c r="AD24" s="844"/>
      <c r="AE24" s="844"/>
      <c r="AF24" s="844"/>
      <c r="AG24" s="844"/>
      <c r="AH24" s="844"/>
      <c r="AI24" s="844"/>
      <c r="AJ24" s="844"/>
      <c r="AK24" s="844"/>
      <c r="AL24" s="844"/>
      <c r="AM24" s="844"/>
      <c r="AN24" s="844"/>
      <c r="AO24" s="844"/>
      <c r="AP24" s="844"/>
      <c r="AQ24" s="844"/>
      <c r="AR24" s="844"/>
      <c r="AS24" s="844"/>
      <c r="AT24" s="844"/>
      <c r="AU24" s="844"/>
      <c r="AV24" s="844"/>
      <c r="AW24" s="844"/>
      <c r="AX24" s="844"/>
      <c r="AY24" s="844"/>
      <c r="AZ24" s="232"/>
      <c r="BA24" s="232"/>
      <c r="BB24" s="232"/>
      <c r="BC24" s="232"/>
      <c r="BD24" s="232"/>
      <c r="BE24" s="233"/>
      <c r="BF24" s="233"/>
      <c r="BG24" s="233"/>
      <c r="BH24" s="233"/>
      <c r="BI24" s="233"/>
      <c r="BJ24" s="233"/>
      <c r="BK24" s="233"/>
      <c r="BL24" s="233"/>
      <c r="BM24" s="233"/>
      <c r="BN24" s="233"/>
      <c r="BO24" s="233"/>
      <c r="BP24" s="233"/>
      <c r="BQ24" s="238">
        <v>18</v>
      </c>
      <c r="BR24" s="239"/>
      <c r="BS24" s="809"/>
      <c r="BT24" s="810"/>
      <c r="BU24" s="810"/>
      <c r="BV24" s="810"/>
      <c r="BW24" s="810"/>
      <c r="BX24" s="810"/>
      <c r="BY24" s="810"/>
      <c r="BZ24" s="810"/>
      <c r="CA24" s="810"/>
      <c r="CB24" s="810"/>
      <c r="CC24" s="810"/>
      <c r="CD24" s="810"/>
      <c r="CE24" s="810"/>
      <c r="CF24" s="810"/>
      <c r="CG24" s="811"/>
      <c r="CH24" s="812"/>
      <c r="CI24" s="813"/>
      <c r="CJ24" s="813"/>
      <c r="CK24" s="813"/>
      <c r="CL24" s="814"/>
      <c r="CM24" s="812"/>
      <c r="CN24" s="813"/>
      <c r="CO24" s="813"/>
      <c r="CP24" s="813"/>
      <c r="CQ24" s="814"/>
      <c r="CR24" s="812"/>
      <c r="CS24" s="813"/>
      <c r="CT24" s="813"/>
      <c r="CU24" s="813"/>
      <c r="CV24" s="814"/>
      <c r="CW24" s="812"/>
      <c r="CX24" s="813"/>
      <c r="CY24" s="813"/>
      <c r="CZ24" s="813"/>
      <c r="DA24" s="814"/>
      <c r="DB24" s="812"/>
      <c r="DC24" s="813"/>
      <c r="DD24" s="813"/>
      <c r="DE24" s="813"/>
      <c r="DF24" s="814"/>
      <c r="DG24" s="812"/>
      <c r="DH24" s="813"/>
      <c r="DI24" s="813"/>
      <c r="DJ24" s="813"/>
      <c r="DK24" s="814"/>
      <c r="DL24" s="812"/>
      <c r="DM24" s="813"/>
      <c r="DN24" s="813"/>
      <c r="DO24" s="813"/>
      <c r="DP24" s="814"/>
      <c r="DQ24" s="812"/>
      <c r="DR24" s="813"/>
      <c r="DS24" s="813"/>
      <c r="DT24" s="813"/>
      <c r="DU24" s="814"/>
      <c r="DV24" s="809"/>
      <c r="DW24" s="810"/>
      <c r="DX24" s="810"/>
      <c r="DY24" s="810"/>
      <c r="DZ24" s="815"/>
      <c r="EA24" s="234"/>
    </row>
    <row r="25" spans="1:131" ht="26.25" customHeight="1" thickBot="1" x14ac:dyDescent="0.2">
      <c r="A25" s="761" t="s">
        <v>380</v>
      </c>
      <c r="B25" s="761"/>
      <c r="C25" s="761"/>
      <c r="D25" s="761"/>
      <c r="E25" s="761"/>
      <c r="F25" s="761"/>
      <c r="G25" s="761"/>
      <c r="H25" s="761"/>
      <c r="I25" s="761"/>
      <c r="J25" s="761"/>
      <c r="K25" s="761"/>
      <c r="L25" s="761"/>
      <c r="M25" s="761"/>
      <c r="N25" s="761"/>
      <c r="O25" s="761"/>
      <c r="P25" s="761"/>
      <c r="Q25" s="761"/>
      <c r="R25" s="761"/>
      <c r="S25" s="761"/>
      <c r="T25" s="761"/>
      <c r="U25" s="761"/>
      <c r="V25" s="761"/>
      <c r="W25" s="761"/>
      <c r="X25" s="761"/>
      <c r="Y25" s="761"/>
      <c r="Z25" s="761"/>
      <c r="AA25" s="761"/>
      <c r="AB25" s="761"/>
      <c r="AC25" s="761"/>
      <c r="AD25" s="761"/>
      <c r="AE25" s="761"/>
      <c r="AF25" s="761"/>
      <c r="AG25" s="761"/>
      <c r="AH25" s="761"/>
      <c r="AI25" s="761"/>
      <c r="AJ25" s="761"/>
      <c r="AK25" s="761"/>
      <c r="AL25" s="761"/>
      <c r="AM25" s="761"/>
      <c r="AN25" s="761"/>
      <c r="AO25" s="761"/>
      <c r="AP25" s="761"/>
      <c r="AQ25" s="761"/>
      <c r="AR25" s="761"/>
      <c r="AS25" s="761"/>
      <c r="AT25" s="761"/>
      <c r="AU25" s="761"/>
      <c r="AV25" s="761"/>
      <c r="AW25" s="761"/>
      <c r="AX25" s="761"/>
      <c r="AY25" s="761"/>
      <c r="AZ25" s="761"/>
      <c r="BA25" s="761"/>
      <c r="BB25" s="761"/>
      <c r="BC25" s="761"/>
      <c r="BD25" s="761"/>
      <c r="BE25" s="761"/>
      <c r="BF25" s="761"/>
      <c r="BG25" s="761"/>
      <c r="BH25" s="761"/>
      <c r="BI25" s="761"/>
      <c r="BJ25" s="232"/>
      <c r="BK25" s="232"/>
      <c r="BL25" s="232"/>
      <c r="BM25" s="232"/>
      <c r="BN25" s="232"/>
      <c r="BO25" s="241"/>
      <c r="BP25" s="241"/>
      <c r="BQ25" s="238">
        <v>19</v>
      </c>
      <c r="BR25" s="239"/>
      <c r="BS25" s="809"/>
      <c r="BT25" s="810"/>
      <c r="BU25" s="810"/>
      <c r="BV25" s="810"/>
      <c r="BW25" s="810"/>
      <c r="BX25" s="810"/>
      <c r="BY25" s="810"/>
      <c r="BZ25" s="810"/>
      <c r="CA25" s="810"/>
      <c r="CB25" s="810"/>
      <c r="CC25" s="810"/>
      <c r="CD25" s="810"/>
      <c r="CE25" s="810"/>
      <c r="CF25" s="810"/>
      <c r="CG25" s="811"/>
      <c r="CH25" s="812"/>
      <c r="CI25" s="813"/>
      <c r="CJ25" s="813"/>
      <c r="CK25" s="813"/>
      <c r="CL25" s="814"/>
      <c r="CM25" s="812"/>
      <c r="CN25" s="813"/>
      <c r="CO25" s="813"/>
      <c r="CP25" s="813"/>
      <c r="CQ25" s="814"/>
      <c r="CR25" s="812"/>
      <c r="CS25" s="813"/>
      <c r="CT25" s="813"/>
      <c r="CU25" s="813"/>
      <c r="CV25" s="814"/>
      <c r="CW25" s="812"/>
      <c r="CX25" s="813"/>
      <c r="CY25" s="813"/>
      <c r="CZ25" s="813"/>
      <c r="DA25" s="814"/>
      <c r="DB25" s="812"/>
      <c r="DC25" s="813"/>
      <c r="DD25" s="813"/>
      <c r="DE25" s="813"/>
      <c r="DF25" s="814"/>
      <c r="DG25" s="812"/>
      <c r="DH25" s="813"/>
      <c r="DI25" s="813"/>
      <c r="DJ25" s="813"/>
      <c r="DK25" s="814"/>
      <c r="DL25" s="812"/>
      <c r="DM25" s="813"/>
      <c r="DN25" s="813"/>
      <c r="DO25" s="813"/>
      <c r="DP25" s="814"/>
      <c r="DQ25" s="812"/>
      <c r="DR25" s="813"/>
      <c r="DS25" s="813"/>
      <c r="DT25" s="813"/>
      <c r="DU25" s="814"/>
      <c r="DV25" s="809"/>
      <c r="DW25" s="810"/>
      <c r="DX25" s="810"/>
      <c r="DY25" s="810"/>
      <c r="DZ25" s="815"/>
      <c r="EA25" s="230"/>
    </row>
    <row r="26" spans="1:131" ht="26.25" customHeight="1" x14ac:dyDescent="0.15">
      <c r="A26" s="763" t="s">
        <v>357</v>
      </c>
      <c r="B26" s="764"/>
      <c r="C26" s="764"/>
      <c r="D26" s="764"/>
      <c r="E26" s="764"/>
      <c r="F26" s="764"/>
      <c r="G26" s="764"/>
      <c r="H26" s="764"/>
      <c r="I26" s="764"/>
      <c r="J26" s="764"/>
      <c r="K26" s="764"/>
      <c r="L26" s="764"/>
      <c r="M26" s="764"/>
      <c r="N26" s="764"/>
      <c r="O26" s="764"/>
      <c r="P26" s="765"/>
      <c r="Q26" s="769" t="s">
        <v>381</v>
      </c>
      <c r="R26" s="770"/>
      <c r="S26" s="770"/>
      <c r="T26" s="770"/>
      <c r="U26" s="771"/>
      <c r="V26" s="769" t="s">
        <v>382</v>
      </c>
      <c r="W26" s="770"/>
      <c r="X26" s="770"/>
      <c r="Y26" s="770"/>
      <c r="Z26" s="771"/>
      <c r="AA26" s="769" t="s">
        <v>383</v>
      </c>
      <c r="AB26" s="770"/>
      <c r="AC26" s="770"/>
      <c r="AD26" s="770"/>
      <c r="AE26" s="770"/>
      <c r="AF26" s="850" t="s">
        <v>384</v>
      </c>
      <c r="AG26" s="851"/>
      <c r="AH26" s="851"/>
      <c r="AI26" s="851"/>
      <c r="AJ26" s="852"/>
      <c r="AK26" s="770" t="s">
        <v>385</v>
      </c>
      <c r="AL26" s="770"/>
      <c r="AM26" s="770"/>
      <c r="AN26" s="770"/>
      <c r="AO26" s="771"/>
      <c r="AP26" s="769" t="s">
        <v>386</v>
      </c>
      <c r="AQ26" s="770"/>
      <c r="AR26" s="770"/>
      <c r="AS26" s="770"/>
      <c r="AT26" s="771"/>
      <c r="AU26" s="769" t="s">
        <v>387</v>
      </c>
      <c r="AV26" s="770"/>
      <c r="AW26" s="770"/>
      <c r="AX26" s="770"/>
      <c r="AY26" s="771"/>
      <c r="AZ26" s="769" t="s">
        <v>388</v>
      </c>
      <c r="BA26" s="770"/>
      <c r="BB26" s="770"/>
      <c r="BC26" s="770"/>
      <c r="BD26" s="771"/>
      <c r="BE26" s="769" t="s">
        <v>364</v>
      </c>
      <c r="BF26" s="770"/>
      <c r="BG26" s="770"/>
      <c r="BH26" s="770"/>
      <c r="BI26" s="776"/>
      <c r="BJ26" s="232"/>
      <c r="BK26" s="232"/>
      <c r="BL26" s="232"/>
      <c r="BM26" s="232"/>
      <c r="BN26" s="232"/>
      <c r="BO26" s="241"/>
      <c r="BP26" s="241"/>
      <c r="BQ26" s="238">
        <v>20</v>
      </c>
      <c r="BR26" s="239"/>
      <c r="BS26" s="809"/>
      <c r="BT26" s="810"/>
      <c r="BU26" s="810"/>
      <c r="BV26" s="810"/>
      <c r="BW26" s="810"/>
      <c r="BX26" s="810"/>
      <c r="BY26" s="810"/>
      <c r="BZ26" s="810"/>
      <c r="CA26" s="810"/>
      <c r="CB26" s="810"/>
      <c r="CC26" s="810"/>
      <c r="CD26" s="810"/>
      <c r="CE26" s="810"/>
      <c r="CF26" s="810"/>
      <c r="CG26" s="811"/>
      <c r="CH26" s="812"/>
      <c r="CI26" s="813"/>
      <c r="CJ26" s="813"/>
      <c r="CK26" s="813"/>
      <c r="CL26" s="814"/>
      <c r="CM26" s="812"/>
      <c r="CN26" s="813"/>
      <c r="CO26" s="813"/>
      <c r="CP26" s="813"/>
      <c r="CQ26" s="814"/>
      <c r="CR26" s="812"/>
      <c r="CS26" s="813"/>
      <c r="CT26" s="813"/>
      <c r="CU26" s="813"/>
      <c r="CV26" s="814"/>
      <c r="CW26" s="812"/>
      <c r="CX26" s="813"/>
      <c r="CY26" s="813"/>
      <c r="CZ26" s="813"/>
      <c r="DA26" s="814"/>
      <c r="DB26" s="812"/>
      <c r="DC26" s="813"/>
      <c r="DD26" s="813"/>
      <c r="DE26" s="813"/>
      <c r="DF26" s="814"/>
      <c r="DG26" s="812"/>
      <c r="DH26" s="813"/>
      <c r="DI26" s="813"/>
      <c r="DJ26" s="813"/>
      <c r="DK26" s="814"/>
      <c r="DL26" s="812"/>
      <c r="DM26" s="813"/>
      <c r="DN26" s="813"/>
      <c r="DO26" s="813"/>
      <c r="DP26" s="814"/>
      <c r="DQ26" s="812"/>
      <c r="DR26" s="813"/>
      <c r="DS26" s="813"/>
      <c r="DT26" s="813"/>
      <c r="DU26" s="814"/>
      <c r="DV26" s="809"/>
      <c r="DW26" s="810"/>
      <c r="DX26" s="810"/>
      <c r="DY26" s="810"/>
      <c r="DZ26" s="815"/>
      <c r="EA26" s="230"/>
    </row>
    <row r="27" spans="1:131" ht="26.25" customHeight="1" thickBot="1" x14ac:dyDescent="0.2">
      <c r="A27" s="766"/>
      <c r="B27" s="767"/>
      <c r="C27" s="767"/>
      <c r="D27" s="767"/>
      <c r="E27" s="767"/>
      <c r="F27" s="767"/>
      <c r="G27" s="767"/>
      <c r="H27" s="767"/>
      <c r="I27" s="767"/>
      <c r="J27" s="767"/>
      <c r="K27" s="767"/>
      <c r="L27" s="767"/>
      <c r="M27" s="767"/>
      <c r="N27" s="767"/>
      <c r="O27" s="767"/>
      <c r="P27" s="768"/>
      <c r="Q27" s="772"/>
      <c r="R27" s="773"/>
      <c r="S27" s="773"/>
      <c r="T27" s="773"/>
      <c r="U27" s="774"/>
      <c r="V27" s="772"/>
      <c r="W27" s="773"/>
      <c r="X27" s="773"/>
      <c r="Y27" s="773"/>
      <c r="Z27" s="774"/>
      <c r="AA27" s="772"/>
      <c r="AB27" s="773"/>
      <c r="AC27" s="773"/>
      <c r="AD27" s="773"/>
      <c r="AE27" s="773"/>
      <c r="AF27" s="853"/>
      <c r="AG27" s="854"/>
      <c r="AH27" s="854"/>
      <c r="AI27" s="854"/>
      <c r="AJ27" s="855"/>
      <c r="AK27" s="773"/>
      <c r="AL27" s="773"/>
      <c r="AM27" s="773"/>
      <c r="AN27" s="773"/>
      <c r="AO27" s="774"/>
      <c r="AP27" s="772"/>
      <c r="AQ27" s="773"/>
      <c r="AR27" s="773"/>
      <c r="AS27" s="773"/>
      <c r="AT27" s="774"/>
      <c r="AU27" s="772"/>
      <c r="AV27" s="773"/>
      <c r="AW27" s="773"/>
      <c r="AX27" s="773"/>
      <c r="AY27" s="774"/>
      <c r="AZ27" s="772"/>
      <c r="BA27" s="773"/>
      <c r="BB27" s="773"/>
      <c r="BC27" s="773"/>
      <c r="BD27" s="774"/>
      <c r="BE27" s="772"/>
      <c r="BF27" s="773"/>
      <c r="BG27" s="773"/>
      <c r="BH27" s="773"/>
      <c r="BI27" s="778"/>
      <c r="BJ27" s="232"/>
      <c r="BK27" s="232"/>
      <c r="BL27" s="232"/>
      <c r="BM27" s="232"/>
      <c r="BN27" s="232"/>
      <c r="BO27" s="241"/>
      <c r="BP27" s="241"/>
      <c r="BQ27" s="238">
        <v>21</v>
      </c>
      <c r="BR27" s="239"/>
      <c r="BS27" s="809"/>
      <c r="BT27" s="810"/>
      <c r="BU27" s="810"/>
      <c r="BV27" s="810"/>
      <c r="BW27" s="810"/>
      <c r="BX27" s="810"/>
      <c r="BY27" s="810"/>
      <c r="BZ27" s="810"/>
      <c r="CA27" s="810"/>
      <c r="CB27" s="810"/>
      <c r="CC27" s="810"/>
      <c r="CD27" s="810"/>
      <c r="CE27" s="810"/>
      <c r="CF27" s="810"/>
      <c r="CG27" s="811"/>
      <c r="CH27" s="812"/>
      <c r="CI27" s="813"/>
      <c r="CJ27" s="813"/>
      <c r="CK27" s="813"/>
      <c r="CL27" s="814"/>
      <c r="CM27" s="812"/>
      <c r="CN27" s="813"/>
      <c r="CO27" s="813"/>
      <c r="CP27" s="813"/>
      <c r="CQ27" s="814"/>
      <c r="CR27" s="812"/>
      <c r="CS27" s="813"/>
      <c r="CT27" s="813"/>
      <c r="CU27" s="813"/>
      <c r="CV27" s="814"/>
      <c r="CW27" s="812"/>
      <c r="CX27" s="813"/>
      <c r="CY27" s="813"/>
      <c r="CZ27" s="813"/>
      <c r="DA27" s="814"/>
      <c r="DB27" s="812"/>
      <c r="DC27" s="813"/>
      <c r="DD27" s="813"/>
      <c r="DE27" s="813"/>
      <c r="DF27" s="814"/>
      <c r="DG27" s="812"/>
      <c r="DH27" s="813"/>
      <c r="DI27" s="813"/>
      <c r="DJ27" s="813"/>
      <c r="DK27" s="814"/>
      <c r="DL27" s="812"/>
      <c r="DM27" s="813"/>
      <c r="DN27" s="813"/>
      <c r="DO27" s="813"/>
      <c r="DP27" s="814"/>
      <c r="DQ27" s="812"/>
      <c r="DR27" s="813"/>
      <c r="DS27" s="813"/>
      <c r="DT27" s="813"/>
      <c r="DU27" s="814"/>
      <c r="DV27" s="809"/>
      <c r="DW27" s="810"/>
      <c r="DX27" s="810"/>
      <c r="DY27" s="810"/>
      <c r="DZ27" s="815"/>
      <c r="EA27" s="230"/>
    </row>
    <row r="28" spans="1:131" ht="26.25" customHeight="1" thickTop="1" x14ac:dyDescent="0.15">
      <c r="A28" s="242">
        <v>1</v>
      </c>
      <c r="B28" s="785" t="s">
        <v>389</v>
      </c>
      <c r="C28" s="786"/>
      <c r="D28" s="786"/>
      <c r="E28" s="786"/>
      <c r="F28" s="786"/>
      <c r="G28" s="786"/>
      <c r="H28" s="786"/>
      <c r="I28" s="786"/>
      <c r="J28" s="786"/>
      <c r="K28" s="786"/>
      <c r="L28" s="786"/>
      <c r="M28" s="786"/>
      <c r="N28" s="786"/>
      <c r="O28" s="786"/>
      <c r="P28" s="787"/>
      <c r="Q28" s="858">
        <v>2535</v>
      </c>
      <c r="R28" s="859"/>
      <c r="S28" s="859"/>
      <c r="T28" s="859"/>
      <c r="U28" s="859"/>
      <c r="V28" s="859">
        <v>2534</v>
      </c>
      <c r="W28" s="859"/>
      <c r="X28" s="859"/>
      <c r="Y28" s="859"/>
      <c r="Z28" s="859"/>
      <c r="AA28" s="859">
        <v>1</v>
      </c>
      <c r="AB28" s="859"/>
      <c r="AC28" s="859"/>
      <c r="AD28" s="859"/>
      <c r="AE28" s="860"/>
      <c r="AF28" s="861">
        <v>1</v>
      </c>
      <c r="AG28" s="859"/>
      <c r="AH28" s="859"/>
      <c r="AI28" s="859"/>
      <c r="AJ28" s="862"/>
      <c r="AK28" s="863">
        <v>200</v>
      </c>
      <c r="AL28" s="864"/>
      <c r="AM28" s="864"/>
      <c r="AN28" s="864"/>
      <c r="AO28" s="864"/>
      <c r="AP28" s="864" t="s">
        <v>544</v>
      </c>
      <c r="AQ28" s="864"/>
      <c r="AR28" s="864"/>
      <c r="AS28" s="864"/>
      <c r="AT28" s="864"/>
      <c r="AU28" s="864" t="s">
        <v>544</v>
      </c>
      <c r="AV28" s="864"/>
      <c r="AW28" s="864"/>
      <c r="AX28" s="864"/>
      <c r="AY28" s="864"/>
      <c r="AZ28" s="865"/>
      <c r="BA28" s="865"/>
      <c r="BB28" s="865"/>
      <c r="BC28" s="865"/>
      <c r="BD28" s="865"/>
      <c r="BE28" s="856"/>
      <c r="BF28" s="856"/>
      <c r="BG28" s="856"/>
      <c r="BH28" s="856"/>
      <c r="BI28" s="857"/>
      <c r="BJ28" s="232"/>
      <c r="BK28" s="232"/>
      <c r="BL28" s="232"/>
      <c r="BM28" s="232"/>
      <c r="BN28" s="232"/>
      <c r="BO28" s="241"/>
      <c r="BP28" s="241"/>
      <c r="BQ28" s="238">
        <v>22</v>
      </c>
      <c r="BR28" s="239"/>
      <c r="BS28" s="809"/>
      <c r="BT28" s="810"/>
      <c r="BU28" s="810"/>
      <c r="BV28" s="810"/>
      <c r="BW28" s="810"/>
      <c r="BX28" s="810"/>
      <c r="BY28" s="810"/>
      <c r="BZ28" s="810"/>
      <c r="CA28" s="810"/>
      <c r="CB28" s="810"/>
      <c r="CC28" s="810"/>
      <c r="CD28" s="810"/>
      <c r="CE28" s="810"/>
      <c r="CF28" s="810"/>
      <c r="CG28" s="811"/>
      <c r="CH28" s="812"/>
      <c r="CI28" s="813"/>
      <c r="CJ28" s="813"/>
      <c r="CK28" s="813"/>
      <c r="CL28" s="814"/>
      <c r="CM28" s="812"/>
      <c r="CN28" s="813"/>
      <c r="CO28" s="813"/>
      <c r="CP28" s="813"/>
      <c r="CQ28" s="814"/>
      <c r="CR28" s="812"/>
      <c r="CS28" s="813"/>
      <c r="CT28" s="813"/>
      <c r="CU28" s="813"/>
      <c r="CV28" s="814"/>
      <c r="CW28" s="812"/>
      <c r="CX28" s="813"/>
      <c r="CY28" s="813"/>
      <c r="CZ28" s="813"/>
      <c r="DA28" s="814"/>
      <c r="DB28" s="812"/>
      <c r="DC28" s="813"/>
      <c r="DD28" s="813"/>
      <c r="DE28" s="813"/>
      <c r="DF28" s="814"/>
      <c r="DG28" s="812"/>
      <c r="DH28" s="813"/>
      <c r="DI28" s="813"/>
      <c r="DJ28" s="813"/>
      <c r="DK28" s="814"/>
      <c r="DL28" s="812"/>
      <c r="DM28" s="813"/>
      <c r="DN28" s="813"/>
      <c r="DO28" s="813"/>
      <c r="DP28" s="814"/>
      <c r="DQ28" s="812"/>
      <c r="DR28" s="813"/>
      <c r="DS28" s="813"/>
      <c r="DT28" s="813"/>
      <c r="DU28" s="814"/>
      <c r="DV28" s="809"/>
      <c r="DW28" s="810"/>
      <c r="DX28" s="810"/>
      <c r="DY28" s="810"/>
      <c r="DZ28" s="815"/>
      <c r="EA28" s="230"/>
    </row>
    <row r="29" spans="1:131" ht="26.25" customHeight="1" x14ac:dyDescent="0.15">
      <c r="A29" s="242">
        <v>2</v>
      </c>
      <c r="B29" s="816" t="s">
        <v>390</v>
      </c>
      <c r="C29" s="817"/>
      <c r="D29" s="817"/>
      <c r="E29" s="817"/>
      <c r="F29" s="817"/>
      <c r="G29" s="817"/>
      <c r="H29" s="817"/>
      <c r="I29" s="817"/>
      <c r="J29" s="817"/>
      <c r="K29" s="817"/>
      <c r="L29" s="817"/>
      <c r="M29" s="817"/>
      <c r="N29" s="817"/>
      <c r="O29" s="817"/>
      <c r="P29" s="818"/>
      <c r="Q29" s="819">
        <v>367</v>
      </c>
      <c r="R29" s="820"/>
      <c r="S29" s="820"/>
      <c r="T29" s="820"/>
      <c r="U29" s="820"/>
      <c r="V29" s="820">
        <v>365</v>
      </c>
      <c r="W29" s="820"/>
      <c r="X29" s="820"/>
      <c r="Y29" s="820"/>
      <c r="Z29" s="820"/>
      <c r="AA29" s="820">
        <v>2</v>
      </c>
      <c r="AB29" s="820"/>
      <c r="AC29" s="820"/>
      <c r="AD29" s="820"/>
      <c r="AE29" s="821"/>
      <c r="AF29" s="822">
        <v>2</v>
      </c>
      <c r="AG29" s="823"/>
      <c r="AH29" s="823"/>
      <c r="AI29" s="823"/>
      <c r="AJ29" s="824"/>
      <c r="AK29" s="870">
        <v>231</v>
      </c>
      <c r="AL29" s="866"/>
      <c r="AM29" s="866"/>
      <c r="AN29" s="866"/>
      <c r="AO29" s="866"/>
      <c r="AP29" s="866">
        <v>405</v>
      </c>
      <c r="AQ29" s="866"/>
      <c r="AR29" s="866"/>
      <c r="AS29" s="866"/>
      <c r="AT29" s="866"/>
      <c r="AU29" s="866">
        <v>171</v>
      </c>
      <c r="AV29" s="866"/>
      <c r="AW29" s="866"/>
      <c r="AX29" s="866"/>
      <c r="AY29" s="866"/>
      <c r="AZ29" s="867"/>
      <c r="BA29" s="867"/>
      <c r="BB29" s="867"/>
      <c r="BC29" s="867"/>
      <c r="BD29" s="867"/>
      <c r="BE29" s="868"/>
      <c r="BF29" s="868"/>
      <c r="BG29" s="868"/>
      <c r="BH29" s="868"/>
      <c r="BI29" s="869"/>
      <c r="BJ29" s="232"/>
      <c r="BK29" s="232"/>
      <c r="BL29" s="232"/>
      <c r="BM29" s="232"/>
      <c r="BN29" s="232"/>
      <c r="BO29" s="241"/>
      <c r="BP29" s="241"/>
      <c r="BQ29" s="238">
        <v>23</v>
      </c>
      <c r="BR29" s="239"/>
      <c r="BS29" s="809"/>
      <c r="BT29" s="810"/>
      <c r="BU29" s="810"/>
      <c r="BV29" s="810"/>
      <c r="BW29" s="810"/>
      <c r="BX29" s="810"/>
      <c r="BY29" s="810"/>
      <c r="BZ29" s="810"/>
      <c r="CA29" s="810"/>
      <c r="CB29" s="810"/>
      <c r="CC29" s="810"/>
      <c r="CD29" s="810"/>
      <c r="CE29" s="810"/>
      <c r="CF29" s="810"/>
      <c r="CG29" s="811"/>
      <c r="CH29" s="812"/>
      <c r="CI29" s="813"/>
      <c r="CJ29" s="813"/>
      <c r="CK29" s="813"/>
      <c r="CL29" s="814"/>
      <c r="CM29" s="812"/>
      <c r="CN29" s="813"/>
      <c r="CO29" s="813"/>
      <c r="CP29" s="813"/>
      <c r="CQ29" s="814"/>
      <c r="CR29" s="812"/>
      <c r="CS29" s="813"/>
      <c r="CT29" s="813"/>
      <c r="CU29" s="813"/>
      <c r="CV29" s="814"/>
      <c r="CW29" s="812"/>
      <c r="CX29" s="813"/>
      <c r="CY29" s="813"/>
      <c r="CZ29" s="813"/>
      <c r="DA29" s="814"/>
      <c r="DB29" s="812"/>
      <c r="DC29" s="813"/>
      <c r="DD29" s="813"/>
      <c r="DE29" s="813"/>
      <c r="DF29" s="814"/>
      <c r="DG29" s="812"/>
      <c r="DH29" s="813"/>
      <c r="DI29" s="813"/>
      <c r="DJ29" s="813"/>
      <c r="DK29" s="814"/>
      <c r="DL29" s="812"/>
      <c r="DM29" s="813"/>
      <c r="DN29" s="813"/>
      <c r="DO29" s="813"/>
      <c r="DP29" s="814"/>
      <c r="DQ29" s="812"/>
      <c r="DR29" s="813"/>
      <c r="DS29" s="813"/>
      <c r="DT29" s="813"/>
      <c r="DU29" s="814"/>
      <c r="DV29" s="809"/>
      <c r="DW29" s="810"/>
      <c r="DX29" s="810"/>
      <c r="DY29" s="810"/>
      <c r="DZ29" s="815"/>
      <c r="EA29" s="230"/>
    </row>
    <row r="30" spans="1:131" ht="26.25" customHeight="1" x14ac:dyDescent="0.15">
      <c r="A30" s="242">
        <v>3</v>
      </c>
      <c r="B30" s="816" t="s">
        <v>391</v>
      </c>
      <c r="C30" s="817"/>
      <c r="D30" s="817"/>
      <c r="E30" s="817"/>
      <c r="F30" s="817"/>
      <c r="G30" s="817"/>
      <c r="H30" s="817"/>
      <c r="I30" s="817"/>
      <c r="J30" s="817"/>
      <c r="K30" s="817"/>
      <c r="L30" s="817"/>
      <c r="M30" s="817"/>
      <c r="N30" s="817"/>
      <c r="O30" s="817"/>
      <c r="P30" s="818"/>
      <c r="Q30" s="819">
        <v>3206</v>
      </c>
      <c r="R30" s="820"/>
      <c r="S30" s="820"/>
      <c r="T30" s="820"/>
      <c r="U30" s="820"/>
      <c r="V30" s="820">
        <v>3161</v>
      </c>
      <c r="W30" s="820"/>
      <c r="X30" s="820"/>
      <c r="Y30" s="820"/>
      <c r="Z30" s="820"/>
      <c r="AA30" s="820">
        <v>45</v>
      </c>
      <c r="AB30" s="820"/>
      <c r="AC30" s="820"/>
      <c r="AD30" s="820"/>
      <c r="AE30" s="821"/>
      <c r="AF30" s="822">
        <v>45</v>
      </c>
      <c r="AG30" s="823"/>
      <c r="AH30" s="823"/>
      <c r="AI30" s="823"/>
      <c r="AJ30" s="824"/>
      <c r="AK30" s="870">
        <v>488</v>
      </c>
      <c r="AL30" s="866"/>
      <c r="AM30" s="866"/>
      <c r="AN30" s="866"/>
      <c r="AO30" s="866"/>
      <c r="AP30" s="866" t="s">
        <v>544</v>
      </c>
      <c r="AQ30" s="866"/>
      <c r="AR30" s="866"/>
      <c r="AS30" s="866"/>
      <c r="AT30" s="866"/>
      <c r="AU30" s="866" t="s">
        <v>544</v>
      </c>
      <c r="AV30" s="866"/>
      <c r="AW30" s="866"/>
      <c r="AX30" s="866"/>
      <c r="AY30" s="866"/>
      <c r="AZ30" s="867"/>
      <c r="BA30" s="867"/>
      <c r="BB30" s="867"/>
      <c r="BC30" s="867"/>
      <c r="BD30" s="867"/>
      <c r="BE30" s="868"/>
      <c r="BF30" s="868"/>
      <c r="BG30" s="868"/>
      <c r="BH30" s="868"/>
      <c r="BI30" s="869"/>
      <c r="BJ30" s="232"/>
      <c r="BK30" s="232"/>
      <c r="BL30" s="232"/>
      <c r="BM30" s="232"/>
      <c r="BN30" s="232"/>
      <c r="BO30" s="241"/>
      <c r="BP30" s="241"/>
      <c r="BQ30" s="238">
        <v>24</v>
      </c>
      <c r="BR30" s="239"/>
      <c r="BS30" s="809"/>
      <c r="BT30" s="810"/>
      <c r="BU30" s="810"/>
      <c r="BV30" s="810"/>
      <c r="BW30" s="810"/>
      <c r="BX30" s="810"/>
      <c r="BY30" s="810"/>
      <c r="BZ30" s="810"/>
      <c r="CA30" s="810"/>
      <c r="CB30" s="810"/>
      <c r="CC30" s="810"/>
      <c r="CD30" s="810"/>
      <c r="CE30" s="810"/>
      <c r="CF30" s="810"/>
      <c r="CG30" s="811"/>
      <c r="CH30" s="812"/>
      <c r="CI30" s="813"/>
      <c r="CJ30" s="813"/>
      <c r="CK30" s="813"/>
      <c r="CL30" s="814"/>
      <c r="CM30" s="812"/>
      <c r="CN30" s="813"/>
      <c r="CO30" s="813"/>
      <c r="CP30" s="813"/>
      <c r="CQ30" s="814"/>
      <c r="CR30" s="812"/>
      <c r="CS30" s="813"/>
      <c r="CT30" s="813"/>
      <c r="CU30" s="813"/>
      <c r="CV30" s="814"/>
      <c r="CW30" s="812"/>
      <c r="CX30" s="813"/>
      <c r="CY30" s="813"/>
      <c r="CZ30" s="813"/>
      <c r="DA30" s="814"/>
      <c r="DB30" s="812"/>
      <c r="DC30" s="813"/>
      <c r="DD30" s="813"/>
      <c r="DE30" s="813"/>
      <c r="DF30" s="814"/>
      <c r="DG30" s="812"/>
      <c r="DH30" s="813"/>
      <c r="DI30" s="813"/>
      <c r="DJ30" s="813"/>
      <c r="DK30" s="814"/>
      <c r="DL30" s="812"/>
      <c r="DM30" s="813"/>
      <c r="DN30" s="813"/>
      <c r="DO30" s="813"/>
      <c r="DP30" s="814"/>
      <c r="DQ30" s="812"/>
      <c r="DR30" s="813"/>
      <c r="DS30" s="813"/>
      <c r="DT30" s="813"/>
      <c r="DU30" s="814"/>
      <c r="DV30" s="809"/>
      <c r="DW30" s="810"/>
      <c r="DX30" s="810"/>
      <c r="DY30" s="810"/>
      <c r="DZ30" s="815"/>
      <c r="EA30" s="230"/>
    </row>
    <row r="31" spans="1:131" ht="26.25" customHeight="1" x14ac:dyDescent="0.15">
      <c r="A31" s="242">
        <v>4</v>
      </c>
      <c r="B31" s="816" t="s">
        <v>392</v>
      </c>
      <c r="C31" s="817"/>
      <c r="D31" s="817"/>
      <c r="E31" s="817"/>
      <c r="F31" s="817"/>
      <c r="G31" s="817"/>
      <c r="H31" s="817"/>
      <c r="I31" s="817"/>
      <c r="J31" s="817"/>
      <c r="K31" s="817"/>
      <c r="L31" s="817"/>
      <c r="M31" s="817"/>
      <c r="N31" s="817"/>
      <c r="O31" s="817"/>
      <c r="P31" s="818"/>
      <c r="Q31" s="819">
        <v>312</v>
      </c>
      <c r="R31" s="820"/>
      <c r="S31" s="820"/>
      <c r="T31" s="820"/>
      <c r="U31" s="820"/>
      <c r="V31" s="820">
        <v>311</v>
      </c>
      <c r="W31" s="820"/>
      <c r="X31" s="820"/>
      <c r="Y31" s="820"/>
      <c r="Z31" s="820"/>
      <c r="AA31" s="820">
        <v>1</v>
      </c>
      <c r="AB31" s="820"/>
      <c r="AC31" s="820"/>
      <c r="AD31" s="820"/>
      <c r="AE31" s="821"/>
      <c r="AF31" s="822">
        <v>1</v>
      </c>
      <c r="AG31" s="823"/>
      <c r="AH31" s="823"/>
      <c r="AI31" s="823"/>
      <c r="AJ31" s="824"/>
      <c r="AK31" s="870">
        <v>120</v>
      </c>
      <c r="AL31" s="866"/>
      <c r="AM31" s="866"/>
      <c r="AN31" s="866"/>
      <c r="AO31" s="866"/>
      <c r="AP31" s="866" t="s">
        <v>544</v>
      </c>
      <c r="AQ31" s="866"/>
      <c r="AR31" s="866"/>
      <c r="AS31" s="866"/>
      <c r="AT31" s="866"/>
      <c r="AU31" s="866" t="s">
        <v>544</v>
      </c>
      <c r="AV31" s="866"/>
      <c r="AW31" s="866"/>
      <c r="AX31" s="866"/>
      <c r="AY31" s="866"/>
      <c r="AZ31" s="867"/>
      <c r="BA31" s="867"/>
      <c r="BB31" s="867"/>
      <c r="BC31" s="867"/>
      <c r="BD31" s="867"/>
      <c r="BE31" s="868"/>
      <c r="BF31" s="868"/>
      <c r="BG31" s="868"/>
      <c r="BH31" s="868"/>
      <c r="BI31" s="869"/>
      <c r="BJ31" s="232"/>
      <c r="BK31" s="232"/>
      <c r="BL31" s="232"/>
      <c r="BM31" s="232"/>
      <c r="BN31" s="232"/>
      <c r="BO31" s="241"/>
      <c r="BP31" s="241"/>
      <c r="BQ31" s="238">
        <v>25</v>
      </c>
      <c r="BR31" s="239"/>
      <c r="BS31" s="809"/>
      <c r="BT31" s="810"/>
      <c r="BU31" s="810"/>
      <c r="BV31" s="810"/>
      <c r="BW31" s="810"/>
      <c r="BX31" s="810"/>
      <c r="BY31" s="810"/>
      <c r="BZ31" s="810"/>
      <c r="CA31" s="810"/>
      <c r="CB31" s="810"/>
      <c r="CC31" s="810"/>
      <c r="CD31" s="810"/>
      <c r="CE31" s="810"/>
      <c r="CF31" s="810"/>
      <c r="CG31" s="811"/>
      <c r="CH31" s="812"/>
      <c r="CI31" s="813"/>
      <c r="CJ31" s="813"/>
      <c r="CK31" s="813"/>
      <c r="CL31" s="814"/>
      <c r="CM31" s="812"/>
      <c r="CN31" s="813"/>
      <c r="CO31" s="813"/>
      <c r="CP31" s="813"/>
      <c r="CQ31" s="814"/>
      <c r="CR31" s="812"/>
      <c r="CS31" s="813"/>
      <c r="CT31" s="813"/>
      <c r="CU31" s="813"/>
      <c r="CV31" s="814"/>
      <c r="CW31" s="812"/>
      <c r="CX31" s="813"/>
      <c r="CY31" s="813"/>
      <c r="CZ31" s="813"/>
      <c r="DA31" s="814"/>
      <c r="DB31" s="812"/>
      <c r="DC31" s="813"/>
      <c r="DD31" s="813"/>
      <c r="DE31" s="813"/>
      <c r="DF31" s="814"/>
      <c r="DG31" s="812"/>
      <c r="DH31" s="813"/>
      <c r="DI31" s="813"/>
      <c r="DJ31" s="813"/>
      <c r="DK31" s="814"/>
      <c r="DL31" s="812"/>
      <c r="DM31" s="813"/>
      <c r="DN31" s="813"/>
      <c r="DO31" s="813"/>
      <c r="DP31" s="814"/>
      <c r="DQ31" s="812"/>
      <c r="DR31" s="813"/>
      <c r="DS31" s="813"/>
      <c r="DT31" s="813"/>
      <c r="DU31" s="814"/>
      <c r="DV31" s="809"/>
      <c r="DW31" s="810"/>
      <c r="DX31" s="810"/>
      <c r="DY31" s="810"/>
      <c r="DZ31" s="815"/>
      <c r="EA31" s="230"/>
    </row>
    <row r="32" spans="1:131" ht="26.25" customHeight="1" x14ac:dyDescent="0.15">
      <c r="A32" s="242">
        <v>5</v>
      </c>
      <c r="B32" s="816" t="s">
        <v>393</v>
      </c>
      <c r="C32" s="817"/>
      <c r="D32" s="817"/>
      <c r="E32" s="817"/>
      <c r="F32" s="817"/>
      <c r="G32" s="817"/>
      <c r="H32" s="817"/>
      <c r="I32" s="817"/>
      <c r="J32" s="817"/>
      <c r="K32" s="817"/>
      <c r="L32" s="817"/>
      <c r="M32" s="817"/>
      <c r="N32" s="817"/>
      <c r="O32" s="817"/>
      <c r="P32" s="818"/>
      <c r="Q32" s="819">
        <v>1131</v>
      </c>
      <c r="R32" s="820"/>
      <c r="S32" s="820"/>
      <c r="T32" s="820"/>
      <c r="U32" s="820"/>
      <c r="V32" s="820">
        <v>6</v>
      </c>
      <c r="W32" s="820"/>
      <c r="X32" s="820"/>
      <c r="Y32" s="820"/>
      <c r="Z32" s="820"/>
      <c r="AA32" s="820">
        <v>1125</v>
      </c>
      <c r="AB32" s="820"/>
      <c r="AC32" s="820"/>
      <c r="AD32" s="820"/>
      <c r="AE32" s="821"/>
      <c r="AF32" s="822">
        <v>1125</v>
      </c>
      <c r="AG32" s="823"/>
      <c r="AH32" s="823"/>
      <c r="AI32" s="823"/>
      <c r="AJ32" s="824"/>
      <c r="AK32" s="870">
        <v>264</v>
      </c>
      <c r="AL32" s="866"/>
      <c r="AM32" s="866"/>
      <c r="AN32" s="866"/>
      <c r="AO32" s="866"/>
      <c r="AP32" s="866">
        <v>2674</v>
      </c>
      <c r="AQ32" s="866"/>
      <c r="AR32" s="866"/>
      <c r="AS32" s="866"/>
      <c r="AT32" s="866"/>
      <c r="AU32" s="866">
        <v>1770</v>
      </c>
      <c r="AV32" s="866"/>
      <c r="AW32" s="866"/>
      <c r="AX32" s="866"/>
      <c r="AY32" s="866"/>
      <c r="AZ32" s="867"/>
      <c r="BA32" s="867"/>
      <c r="BB32" s="867"/>
      <c r="BC32" s="867"/>
      <c r="BD32" s="867"/>
      <c r="BE32" s="868" t="s">
        <v>394</v>
      </c>
      <c r="BF32" s="868"/>
      <c r="BG32" s="868"/>
      <c r="BH32" s="868"/>
      <c r="BI32" s="869"/>
      <c r="BJ32" s="232"/>
      <c r="BK32" s="232"/>
      <c r="BL32" s="232"/>
      <c r="BM32" s="232"/>
      <c r="BN32" s="232"/>
      <c r="BO32" s="241"/>
      <c r="BP32" s="241"/>
      <c r="BQ32" s="238">
        <v>26</v>
      </c>
      <c r="BR32" s="239"/>
      <c r="BS32" s="809"/>
      <c r="BT32" s="810"/>
      <c r="BU32" s="810"/>
      <c r="BV32" s="810"/>
      <c r="BW32" s="810"/>
      <c r="BX32" s="810"/>
      <c r="BY32" s="810"/>
      <c r="BZ32" s="810"/>
      <c r="CA32" s="810"/>
      <c r="CB32" s="810"/>
      <c r="CC32" s="810"/>
      <c r="CD32" s="810"/>
      <c r="CE32" s="810"/>
      <c r="CF32" s="810"/>
      <c r="CG32" s="811"/>
      <c r="CH32" s="812"/>
      <c r="CI32" s="813"/>
      <c r="CJ32" s="813"/>
      <c r="CK32" s="813"/>
      <c r="CL32" s="814"/>
      <c r="CM32" s="812"/>
      <c r="CN32" s="813"/>
      <c r="CO32" s="813"/>
      <c r="CP32" s="813"/>
      <c r="CQ32" s="814"/>
      <c r="CR32" s="812"/>
      <c r="CS32" s="813"/>
      <c r="CT32" s="813"/>
      <c r="CU32" s="813"/>
      <c r="CV32" s="814"/>
      <c r="CW32" s="812"/>
      <c r="CX32" s="813"/>
      <c r="CY32" s="813"/>
      <c r="CZ32" s="813"/>
      <c r="DA32" s="814"/>
      <c r="DB32" s="812"/>
      <c r="DC32" s="813"/>
      <c r="DD32" s="813"/>
      <c r="DE32" s="813"/>
      <c r="DF32" s="814"/>
      <c r="DG32" s="812"/>
      <c r="DH32" s="813"/>
      <c r="DI32" s="813"/>
      <c r="DJ32" s="813"/>
      <c r="DK32" s="814"/>
      <c r="DL32" s="812"/>
      <c r="DM32" s="813"/>
      <c r="DN32" s="813"/>
      <c r="DO32" s="813"/>
      <c r="DP32" s="814"/>
      <c r="DQ32" s="812"/>
      <c r="DR32" s="813"/>
      <c r="DS32" s="813"/>
      <c r="DT32" s="813"/>
      <c r="DU32" s="814"/>
      <c r="DV32" s="809"/>
      <c r="DW32" s="810"/>
      <c r="DX32" s="810"/>
      <c r="DY32" s="810"/>
      <c r="DZ32" s="815"/>
      <c r="EA32" s="230"/>
    </row>
    <row r="33" spans="1:131" ht="26.25" customHeight="1" x14ac:dyDescent="0.15">
      <c r="A33" s="242">
        <v>6</v>
      </c>
      <c r="B33" s="816"/>
      <c r="C33" s="817"/>
      <c r="D33" s="817"/>
      <c r="E33" s="817"/>
      <c r="F33" s="817"/>
      <c r="G33" s="817"/>
      <c r="H33" s="817"/>
      <c r="I33" s="817"/>
      <c r="J33" s="817"/>
      <c r="K33" s="817"/>
      <c r="L33" s="817"/>
      <c r="M33" s="817"/>
      <c r="N33" s="817"/>
      <c r="O33" s="817"/>
      <c r="P33" s="818"/>
      <c r="Q33" s="819"/>
      <c r="R33" s="820"/>
      <c r="S33" s="820"/>
      <c r="T33" s="820"/>
      <c r="U33" s="820"/>
      <c r="V33" s="820"/>
      <c r="W33" s="820"/>
      <c r="X33" s="820"/>
      <c r="Y33" s="820"/>
      <c r="Z33" s="820"/>
      <c r="AA33" s="820"/>
      <c r="AB33" s="820"/>
      <c r="AC33" s="820"/>
      <c r="AD33" s="820"/>
      <c r="AE33" s="821"/>
      <c r="AF33" s="822"/>
      <c r="AG33" s="823"/>
      <c r="AH33" s="823"/>
      <c r="AI33" s="823"/>
      <c r="AJ33" s="824"/>
      <c r="AK33" s="870"/>
      <c r="AL33" s="866"/>
      <c r="AM33" s="866"/>
      <c r="AN33" s="866"/>
      <c r="AO33" s="866"/>
      <c r="AP33" s="866"/>
      <c r="AQ33" s="866"/>
      <c r="AR33" s="866"/>
      <c r="AS33" s="866"/>
      <c r="AT33" s="866"/>
      <c r="AU33" s="866"/>
      <c r="AV33" s="866"/>
      <c r="AW33" s="866"/>
      <c r="AX33" s="866"/>
      <c r="AY33" s="866"/>
      <c r="AZ33" s="867"/>
      <c r="BA33" s="867"/>
      <c r="BB33" s="867"/>
      <c r="BC33" s="867"/>
      <c r="BD33" s="867"/>
      <c r="BE33" s="868"/>
      <c r="BF33" s="868"/>
      <c r="BG33" s="868"/>
      <c r="BH33" s="868"/>
      <c r="BI33" s="869"/>
      <c r="BJ33" s="232"/>
      <c r="BK33" s="232"/>
      <c r="BL33" s="232"/>
      <c r="BM33" s="232"/>
      <c r="BN33" s="232"/>
      <c r="BO33" s="241"/>
      <c r="BP33" s="241"/>
      <c r="BQ33" s="238">
        <v>27</v>
      </c>
      <c r="BR33" s="239"/>
      <c r="BS33" s="809"/>
      <c r="BT33" s="810"/>
      <c r="BU33" s="810"/>
      <c r="BV33" s="810"/>
      <c r="BW33" s="810"/>
      <c r="BX33" s="810"/>
      <c r="BY33" s="810"/>
      <c r="BZ33" s="810"/>
      <c r="CA33" s="810"/>
      <c r="CB33" s="810"/>
      <c r="CC33" s="810"/>
      <c r="CD33" s="810"/>
      <c r="CE33" s="810"/>
      <c r="CF33" s="810"/>
      <c r="CG33" s="811"/>
      <c r="CH33" s="812"/>
      <c r="CI33" s="813"/>
      <c r="CJ33" s="813"/>
      <c r="CK33" s="813"/>
      <c r="CL33" s="814"/>
      <c r="CM33" s="812"/>
      <c r="CN33" s="813"/>
      <c r="CO33" s="813"/>
      <c r="CP33" s="813"/>
      <c r="CQ33" s="814"/>
      <c r="CR33" s="812"/>
      <c r="CS33" s="813"/>
      <c r="CT33" s="813"/>
      <c r="CU33" s="813"/>
      <c r="CV33" s="814"/>
      <c r="CW33" s="812"/>
      <c r="CX33" s="813"/>
      <c r="CY33" s="813"/>
      <c r="CZ33" s="813"/>
      <c r="DA33" s="814"/>
      <c r="DB33" s="812"/>
      <c r="DC33" s="813"/>
      <c r="DD33" s="813"/>
      <c r="DE33" s="813"/>
      <c r="DF33" s="814"/>
      <c r="DG33" s="812"/>
      <c r="DH33" s="813"/>
      <c r="DI33" s="813"/>
      <c r="DJ33" s="813"/>
      <c r="DK33" s="814"/>
      <c r="DL33" s="812"/>
      <c r="DM33" s="813"/>
      <c r="DN33" s="813"/>
      <c r="DO33" s="813"/>
      <c r="DP33" s="814"/>
      <c r="DQ33" s="812"/>
      <c r="DR33" s="813"/>
      <c r="DS33" s="813"/>
      <c r="DT33" s="813"/>
      <c r="DU33" s="814"/>
      <c r="DV33" s="809"/>
      <c r="DW33" s="810"/>
      <c r="DX33" s="810"/>
      <c r="DY33" s="810"/>
      <c r="DZ33" s="815"/>
      <c r="EA33" s="230"/>
    </row>
    <row r="34" spans="1:131" ht="26.25" customHeight="1" x14ac:dyDescent="0.15">
      <c r="A34" s="242">
        <v>7</v>
      </c>
      <c r="B34" s="816"/>
      <c r="C34" s="817"/>
      <c r="D34" s="817"/>
      <c r="E34" s="817"/>
      <c r="F34" s="817"/>
      <c r="G34" s="817"/>
      <c r="H34" s="817"/>
      <c r="I34" s="817"/>
      <c r="J34" s="817"/>
      <c r="K34" s="817"/>
      <c r="L34" s="817"/>
      <c r="M34" s="817"/>
      <c r="N34" s="817"/>
      <c r="O34" s="817"/>
      <c r="P34" s="818"/>
      <c r="Q34" s="819"/>
      <c r="R34" s="820"/>
      <c r="S34" s="820"/>
      <c r="T34" s="820"/>
      <c r="U34" s="820"/>
      <c r="V34" s="820"/>
      <c r="W34" s="820"/>
      <c r="X34" s="820"/>
      <c r="Y34" s="820"/>
      <c r="Z34" s="820"/>
      <c r="AA34" s="820"/>
      <c r="AB34" s="820"/>
      <c r="AC34" s="820"/>
      <c r="AD34" s="820"/>
      <c r="AE34" s="821"/>
      <c r="AF34" s="822"/>
      <c r="AG34" s="823"/>
      <c r="AH34" s="823"/>
      <c r="AI34" s="823"/>
      <c r="AJ34" s="824"/>
      <c r="AK34" s="870"/>
      <c r="AL34" s="866"/>
      <c r="AM34" s="866"/>
      <c r="AN34" s="866"/>
      <c r="AO34" s="866"/>
      <c r="AP34" s="866"/>
      <c r="AQ34" s="866"/>
      <c r="AR34" s="866"/>
      <c r="AS34" s="866"/>
      <c r="AT34" s="866"/>
      <c r="AU34" s="866"/>
      <c r="AV34" s="866"/>
      <c r="AW34" s="866"/>
      <c r="AX34" s="866"/>
      <c r="AY34" s="866"/>
      <c r="AZ34" s="867"/>
      <c r="BA34" s="867"/>
      <c r="BB34" s="867"/>
      <c r="BC34" s="867"/>
      <c r="BD34" s="867"/>
      <c r="BE34" s="868"/>
      <c r="BF34" s="868"/>
      <c r="BG34" s="868"/>
      <c r="BH34" s="868"/>
      <c r="BI34" s="869"/>
      <c r="BJ34" s="232"/>
      <c r="BK34" s="232"/>
      <c r="BL34" s="232"/>
      <c r="BM34" s="232"/>
      <c r="BN34" s="232"/>
      <c r="BO34" s="241"/>
      <c r="BP34" s="241"/>
      <c r="BQ34" s="238">
        <v>28</v>
      </c>
      <c r="BR34" s="239"/>
      <c r="BS34" s="809"/>
      <c r="BT34" s="810"/>
      <c r="BU34" s="810"/>
      <c r="BV34" s="810"/>
      <c r="BW34" s="810"/>
      <c r="BX34" s="810"/>
      <c r="BY34" s="810"/>
      <c r="BZ34" s="810"/>
      <c r="CA34" s="810"/>
      <c r="CB34" s="810"/>
      <c r="CC34" s="810"/>
      <c r="CD34" s="810"/>
      <c r="CE34" s="810"/>
      <c r="CF34" s="810"/>
      <c r="CG34" s="811"/>
      <c r="CH34" s="812"/>
      <c r="CI34" s="813"/>
      <c r="CJ34" s="813"/>
      <c r="CK34" s="813"/>
      <c r="CL34" s="814"/>
      <c r="CM34" s="812"/>
      <c r="CN34" s="813"/>
      <c r="CO34" s="813"/>
      <c r="CP34" s="813"/>
      <c r="CQ34" s="814"/>
      <c r="CR34" s="812"/>
      <c r="CS34" s="813"/>
      <c r="CT34" s="813"/>
      <c r="CU34" s="813"/>
      <c r="CV34" s="814"/>
      <c r="CW34" s="812"/>
      <c r="CX34" s="813"/>
      <c r="CY34" s="813"/>
      <c r="CZ34" s="813"/>
      <c r="DA34" s="814"/>
      <c r="DB34" s="812"/>
      <c r="DC34" s="813"/>
      <c r="DD34" s="813"/>
      <c r="DE34" s="813"/>
      <c r="DF34" s="814"/>
      <c r="DG34" s="812"/>
      <c r="DH34" s="813"/>
      <c r="DI34" s="813"/>
      <c r="DJ34" s="813"/>
      <c r="DK34" s="814"/>
      <c r="DL34" s="812"/>
      <c r="DM34" s="813"/>
      <c r="DN34" s="813"/>
      <c r="DO34" s="813"/>
      <c r="DP34" s="814"/>
      <c r="DQ34" s="812"/>
      <c r="DR34" s="813"/>
      <c r="DS34" s="813"/>
      <c r="DT34" s="813"/>
      <c r="DU34" s="814"/>
      <c r="DV34" s="809"/>
      <c r="DW34" s="810"/>
      <c r="DX34" s="810"/>
      <c r="DY34" s="810"/>
      <c r="DZ34" s="815"/>
      <c r="EA34" s="230"/>
    </row>
    <row r="35" spans="1:131" ht="26.25" customHeight="1" x14ac:dyDescent="0.15">
      <c r="A35" s="242">
        <v>8</v>
      </c>
      <c r="B35" s="816"/>
      <c r="C35" s="817"/>
      <c r="D35" s="817"/>
      <c r="E35" s="817"/>
      <c r="F35" s="817"/>
      <c r="G35" s="817"/>
      <c r="H35" s="817"/>
      <c r="I35" s="817"/>
      <c r="J35" s="817"/>
      <c r="K35" s="817"/>
      <c r="L35" s="817"/>
      <c r="M35" s="817"/>
      <c r="N35" s="817"/>
      <c r="O35" s="817"/>
      <c r="P35" s="818"/>
      <c r="Q35" s="819"/>
      <c r="R35" s="820"/>
      <c r="S35" s="820"/>
      <c r="T35" s="820"/>
      <c r="U35" s="820"/>
      <c r="V35" s="820"/>
      <c r="W35" s="820"/>
      <c r="X35" s="820"/>
      <c r="Y35" s="820"/>
      <c r="Z35" s="820"/>
      <c r="AA35" s="820"/>
      <c r="AB35" s="820"/>
      <c r="AC35" s="820"/>
      <c r="AD35" s="820"/>
      <c r="AE35" s="821"/>
      <c r="AF35" s="822"/>
      <c r="AG35" s="823"/>
      <c r="AH35" s="823"/>
      <c r="AI35" s="823"/>
      <c r="AJ35" s="824"/>
      <c r="AK35" s="870"/>
      <c r="AL35" s="866"/>
      <c r="AM35" s="866"/>
      <c r="AN35" s="866"/>
      <c r="AO35" s="866"/>
      <c r="AP35" s="866"/>
      <c r="AQ35" s="866"/>
      <c r="AR35" s="866"/>
      <c r="AS35" s="866"/>
      <c r="AT35" s="866"/>
      <c r="AU35" s="866"/>
      <c r="AV35" s="866"/>
      <c r="AW35" s="866"/>
      <c r="AX35" s="866"/>
      <c r="AY35" s="866"/>
      <c r="AZ35" s="867"/>
      <c r="BA35" s="867"/>
      <c r="BB35" s="867"/>
      <c r="BC35" s="867"/>
      <c r="BD35" s="867"/>
      <c r="BE35" s="868"/>
      <c r="BF35" s="868"/>
      <c r="BG35" s="868"/>
      <c r="BH35" s="868"/>
      <c r="BI35" s="869"/>
      <c r="BJ35" s="232"/>
      <c r="BK35" s="232"/>
      <c r="BL35" s="232"/>
      <c r="BM35" s="232"/>
      <c r="BN35" s="232"/>
      <c r="BO35" s="241"/>
      <c r="BP35" s="241"/>
      <c r="BQ35" s="238">
        <v>29</v>
      </c>
      <c r="BR35" s="239"/>
      <c r="BS35" s="809"/>
      <c r="BT35" s="810"/>
      <c r="BU35" s="810"/>
      <c r="BV35" s="810"/>
      <c r="BW35" s="810"/>
      <c r="BX35" s="810"/>
      <c r="BY35" s="810"/>
      <c r="BZ35" s="810"/>
      <c r="CA35" s="810"/>
      <c r="CB35" s="810"/>
      <c r="CC35" s="810"/>
      <c r="CD35" s="810"/>
      <c r="CE35" s="810"/>
      <c r="CF35" s="810"/>
      <c r="CG35" s="811"/>
      <c r="CH35" s="812"/>
      <c r="CI35" s="813"/>
      <c r="CJ35" s="813"/>
      <c r="CK35" s="813"/>
      <c r="CL35" s="814"/>
      <c r="CM35" s="812"/>
      <c r="CN35" s="813"/>
      <c r="CO35" s="813"/>
      <c r="CP35" s="813"/>
      <c r="CQ35" s="814"/>
      <c r="CR35" s="812"/>
      <c r="CS35" s="813"/>
      <c r="CT35" s="813"/>
      <c r="CU35" s="813"/>
      <c r="CV35" s="814"/>
      <c r="CW35" s="812"/>
      <c r="CX35" s="813"/>
      <c r="CY35" s="813"/>
      <c r="CZ35" s="813"/>
      <c r="DA35" s="814"/>
      <c r="DB35" s="812"/>
      <c r="DC35" s="813"/>
      <c r="DD35" s="813"/>
      <c r="DE35" s="813"/>
      <c r="DF35" s="814"/>
      <c r="DG35" s="812"/>
      <c r="DH35" s="813"/>
      <c r="DI35" s="813"/>
      <c r="DJ35" s="813"/>
      <c r="DK35" s="814"/>
      <c r="DL35" s="812"/>
      <c r="DM35" s="813"/>
      <c r="DN35" s="813"/>
      <c r="DO35" s="813"/>
      <c r="DP35" s="814"/>
      <c r="DQ35" s="812"/>
      <c r="DR35" s="813"/>
      <c r="DS35" s="813"/>
      <c r="DT35" s="813"/>
      <c r="DU35" s="814"/>
      <c r="DV35" s="809"/>
      <c r="DW35" s="810"/>
      <c r="DX35" s="810"/>
      <c r="DY35" s="810"/>
      <c r="DZ35" s="815"/>
      <c r="EA35" s="230"/>
    </row>
    <row r="36" spans="1:131" ht="26.25" customHeight="1" x14ac:dyDescent="0.15">
      <c r="A36" s="242">
        <v>9</v>
      </c>
      <c r="B36" s="816"/>
      <c r="C36" s="817"/>
      <c r="D36" s="817"/>
      <c r="E36" s="817"/>
      <c r="F36" s="817"/>
      <c r="G36" s="817"/>
      <c r="H36" s="817"/>
      <c r="I36" s="817"/>
      <c r="J36" s="817"/>
      <c r="K36" s="817"/>
      <c r="L36" s="817"/>
      <c r="M36" s="817"/>
      <c r="N36" s="817"/>
      <c r="O36" s="817"/>
      <c r="P36" s="818"/>
      <c r="Q36" s="819"/>
      <c r="R36" s="820"/>
      <c r="S36" s="820"/>
      <c r="T36" s="820"/>
      <c r="U36" s="820"/>
      <c r="V36" s="820"/>
      <c r="W36" s="820"/>
      <c r="X36" s="820"/>
      <c r="Y36" s="820"/>
      <c r="Z36" s="820"/>
      <c r="AA36" s="820"/>
      <c r="AB36" s="820"/>
      <c r="AC36" s="820"/>
      <c r="AD36" s="820"/>
      <c r="AE36" s="821"/>
      <c r="AF36" s="822"/>
      <c r="AG36" s="823"/>
      <c r="AH36" s="823"/>
      <c r="AI36" s="823"/>
      <c r="AJ36" s="824"/>
      <c r="AK36" s="870"/>
      <c r="AL36" s="866"/>
      <c r="AM36" s="866"/>
      <c r="AN36" s="866"/>
      <c r="AO36" s="866"/>
      <c r="AP36" s="866"/>
      <c r="AQ36" s="866"/>
      <c r="AR36" s="866"/>
      <c r="AS36" s="866"/>
      <c r="AT36" s="866"/>
      <c r="AU36" s="866"/>
      <c r="AV36" s="866"/>
      <c r="AW36" s="866"/>
      <c r="AX36" s="866"/>
      <c r="AY36" s="866"/>
      <c r="AZ36" s="867"/>
      <c r="BA36" s="867"/>
      <c r="BB36" s="867"/>
      <c r="BC36" s="867"/>
      <c r="BD36" s="867"/>
      <c r="BE36" s="868"/>
      <c r="BF36" s="868"/>
      <c r="BG36" s="868"/>
      <c r="BH36" s="868"/>
      <c r="BI36" s="869"/>
      <c r="BJ36" s="232"/>
      <c r="BK36" s="232"/>
      <c r="BL36" s="232"/>
      <c r="BM36" s="232"/>
      <c r="BN36" s="232"/>
      <c r="BO36" s="241"/>
      <c r="BP36" s="241"/>
      <c r="BQ36" s="238">
        <v>30</v>
      </c>
      <c r="BR36" s="239"/>
      <c r="BS36" s="809"/>
      <c r="BT36" s="810"/>
      <c r="BU36" s="810"/>
      <c r="BV36" s="810"/>
      <c r="BW36" s="810"/>
      <c r="BX36" s="810"/>
      <c r="BY36" s="810"/>
      <c r="BZ36" s="810"/>
      <c r="CA36" s="810"/>
      <c r="CB36" s="810"/>
      <c r="CC36" s="810"/>
      <c r="CD36" s="810"/>
      <c r="CE36" s="810"/>
      <c r="CF36" s="810"/>
      <c r="CG36" s="811"/>
      <c r="CH36" s="812"/>
      <c r="CI36" s="813"/>
      <c r="CJ36" s="813"/>
      <c r="CK36" s="813"/>
      <c r="CL36" s="814"/>
      <c r="CM36" s="812"/>
      <c r="CN36" s="813"/>
      <c r="CO36" s="813"/>
      <c r="CP36" s="813"/>
      <c r="CQ36" s="814"/>
      <c r="CR36" s="812"/>
      <c r="CS36" s="813"/>
      <c r="CT36" s="813"/>
      <c r="CU36" s="813"/>
      <c r="CV36" s="814"/>
      <c r="CW36" s="812"/>
      <c r="CX36" s="813"/>
      <c r="CY36" s="813"/>
      <c r="CZ36" s="813"/>
      <c r="DA36" s="814"/>
      <c r="DB36" s="812"/>
      <c r="DC36" s="813"/>
      <c r="DD36" s="813"/>
      <c r="DE36" s="813"/>
      <c r="DF36" s="814"/>
      <c r="DG36" s="812"/>
      <c r="DH36" s="813"/>
      <c r="DI36" s="813"/>
      <c r="DJ36" s="813"/>
      <c r="DK36" s="814"/>
      <c r="DL36" s="812"/>
      <c r="DM36" s="813"/>
      <c r="DN36" s="813"/>
      <c r="DO36" s="813"/>
      <c r="DP36" s="814"/>
      <c r="DQ36" s="812"/>
      <c r="DR36" s="813"/>
      <c r="DS36" s="813"/>
      <c r="DT36" s="813"/>
      <c r="DU36" s="814"/>
      <c r="DV36" s="809"/>
      <c r="DW36" s="810"/>
      <c r="DX36" s="810"/>
      <c r="DY36" s="810"/>
      <c r="DZ36" s="815"/>
      <c r="EA36" s="230"/>
    </row>
    <row r="37" spans="1:131" ht="26.25" customHeight="1" x14ac:dyDescent="0.15">
      <c r="A37" s="242">
        <v>10</v>
      </c>
      <c r="B37" s="816"/>
      <c r="C37" s="817"/>
      <c r="D37" s="817"/>
      <c r="E37" s="817"/>
      <c r="F37" s="817"/>
      <c r="G37" s="817"/>
      <c r="H37" s="817"/>
      <c r="I37" s="817"/>
      <c r="J37" s="817"/>
      <c r="K37" s="817"/>
      <c r="L37" s="817"/>
      <c r="M37" s="817"/>
      <c r="N37" s="817"/>
      <c r="O37" s="817"/>
      <c r="P37" s="818"/>
      <c r="Q37" s="819"/>
      <c r="R37" s="820"/>
      <c r="S37" s="820"/>
      <c r="T37" s="820"/>
      <c r="U37" s="820"/>
      <c r="V37" s="820"/>
      <c r="W37" s="820"/>
      <c r="X37" s="820"/>
      <c r="Y37" s="820"/>
      <c r="Z37" s="820"/>
      <c r="AA37" s="820"/>
      <c r="AB37" s="820"/>
      <c r="AC37" s="820"/>
      <c r="AD37" s="820"/>
      <c r="AE37" s="821"/>
      <c r="AF37" s="822"/>
      <c r="AG37" s="823"/>
      <c r="AH37" s="823"/>
      <c r="AI37" s="823"/>
      <c r="AJ37" s="824"/>
      <c r="AK37" s="870"/>
      <c r="AL37" s="866"/>
      <c r="AM37" s="866"/>
      <c r="AN37" s="866"/>
      <c r="AO37" s="866"/>
      <c r="AP37" s="866"/>
      <c r="AQ37" s="866"/>
      <c r="AR37" s="866"/>
      <c r="AS37" s="866"/>
      <c r="AT37" s="866"/>
      <c r="AU37" s="866"/>
      <c r="AV37" s="866"/>
      <c r="AW37" s="866"/>
      <c r="AX37" s="866"/>
      <c r="AY37" s="866"/>
      <c r="AZ37" s="867"/>
      <c r="BA37" s="867"/>
      <c r="BB37" s="867"/>
      <c r="BC37" s="867"/>
      <c r="BD37" s="867"/>
      <c r="BE37" s="868"/>
      <c r="BF37" s="868"/>
      <c r="BG37" s="868"/>
      <c r="BH37" s="868"/>
      <c r="BI37" s="869"/>
      <c r="BJ37" s="232"/>
      <c r="BK37" s="232"/>
      <c r="BL37" s="232"/>
      <c r="BM37" s="232"/>
      <c r="BN37" s="232"/>
      <c r="BO37" s="241"/>
      <c r="BP37" s="241"/>
      <c r="BQ37" s="238">
        <v>31</v>
      </c>
      <c r="BR37" s="239"/>
      <c r="BS37" s="809"/>
      <c r="BT37" s="810"/>
      <c r="BU37" s="810"/>
      <c r="BV37" s="810"/>
      <c r="BW37" s="810"/>
      <c r="BX37" s="810"/>
      <c r="BY37" s="810"/>
      <c r="BZ37" s="810"/>
      <c r="CA37" s="810"/>
      <c r="CB37" s="810"/>
      <c r="CC37" s="810"/>
      <c r="CD37" s="810"/>
      <c r="CE37" s="810"/>
      <c r="CF37" s="810"/>
      <c r="CG37" s="811"/>
      <c r="CH37" s="812"/>
      <c r="CI37" s="813"/>
      <c r="CJ37" s="813"/>
      <c r="CK37" s="813"/>
      <c r="CL37" s="814"/>
      <c r="CM37" s="812"/>
      <c r="CN37" s="813"/>
      <c r="CO37" s="813"/>
      <c r="CP37" s="813"/>
      <c r="CQ37" s="814"/>
      <c r="CR37" s="812"/>
      <c r="CS37" s="813"/>
      <c r="CT37" s="813"/>
      <c r="CU37" s="813"/>
      <c r="CV37" s="814"/>
      <c r="CW37" s="812"/>
      <c r="CX37" s="813"/>
      <c r="CY37" s="813"/>
      <c r="CZ37" s="813"/>
      <c r="DA37" s="814"/>
      <c r="DB37" s="812"/>
      <c r="DC37" s="813"/>
      <c r="DD37" s="813"/>
      <c r="DE37" s="813"/>
      <c r="DF37" s="814"/>
      <c r="DG37" s="812"/>
      <c r="DH37" s="813"/>
      <c r="DI37" s="813"/>
      <c r="DJ37" s="813"/>
      <c r="DK37" s="814"/>
      <c r="DL37" s="812"/>
      <c r="DM37" s="813"/>
      <c r="DN37" s="813"/>
      <c r="DO37" s="813"/>
      <c r="DP37" s="814"/>
      <c r="DQ37" s="812"/>
      <c r="DR37" s="813"/>
      <c r="DS37" s="813"/>
      <c r="DT37" s="813"/>
      <c r="DU37" s="814"/>
      <c r="DV37" s="809"/>
      <c r="DW37" s="810"/>
      <c r="DX37" s="810"/>
      <c r="DY37" s="810"/>
      <c r="DZ37" s="815"/>
      <c r="EA37" s="230"/>
    </row>
    <row r="38" spans="1:131" ht="26.25" customHeight="1" x14ac:dyDescent="0.15">
      <c r="A38" s="242">
        <v>11</v>
      </c>
      <c r="B38" s="816"/>
      <c r="C38" s="817"/>
      <c r="D38" s="817"/>
      <c r="E38" s="817"/>
      <c r="F38" s="817"/>
      <c r="G38" s="817"/>
      <c r="H38" s="817"/>
      <c r="I38" s="817"/>
      <c r="J38" s="817"/>
      <c r="K38" s="817"/>
      <c r="L38" s="817"/>
      <c r="M38" s="817"/>
      <c r="N38" s="817"/>
      <c r="O38" s="817"/>
      <c r="P38" s="818"/>
      <c r="Q38" s="819"/>
      <c r="R38" s="820"/>
      <c r="S38" s="820"/>
      <c r="T38" s="820"/>
      <c r="U38" s="820"/>
      <c r="V38" s="820"/>
      <c r="W38" s="820"/>
      <c r="X38" s="820"/>
      <c r="Y38" s="820"/>
      <c r="Z38" s="820"/>
      <c r="AA38" s="820"/>
      <c r="AB38" s="820"/>
      <c r="AC38" s="820"/>
      <c r="AD38" s="820"/>
      <c r="AE38" s="821"/>
      <c r="AF38" s="822"/>
      <c r="AG38" s="823"/>
      <c r="AH38" s="823"/>
      <c r="AI38" s="823"/>
      <c r="AJ38" s="824"/>
      <c r="AK38" s="870"/>
      <c r="AL38" s="866"/>
      <c r="AM38" s="866"/>
      <c r="AN38" s="866"/>
      <c r="AO38" s="866"/>
      <c r="AP38" s="866"/>
      <c r="AQ38" s="866"/>
      <c r="AR38" s="866"/>
      <c r="AS38" s="866"/>
      <c r="AT38" s="866"/>
      <c r="AU38" s="866"/>
      <c r="AV38" s="866"/>
      <c r="AW38" s="866"/>
      <c r="AX38" s="866"/>
      <c r="AY38" s="866"/>
      <c r="AZ38" s="867"/>
      <c r="BA38" s="867"/>
      <c r="BB38" s="867"/>
      <c r="BC38" s="867"/>
      <c r="BD38" s="867"/>
      <c r="BE38" s="868"/>
      <c r="BF38" s="868"/>
      <c r="BG38" s="868"/>
      <c r="BH38" s="868"/>
      <c r="BI38" s="869"/>
      <c r="BJ38" s="232"/>
      <c r="BK38" s="232"/>
      <c r="BL38" s="232"/>
      <c r="BM38" s="232"/>
      <c r="BN38" s="232"/>
      <c r="BO38" s="241"/>
      <c r="BP38" s="241"/>
      <c r="BQ38" s="238">
        <v>32</v>
      </c>
      <c r="BR38" s="239"/>
      <c r="BS38" s="809"/>
      <c r="BT38" s="810"/>
      <c r="BU38" s="810"/>
      <c r="BV38" s="810"/>
      <c r="BW38" s="810"/>
      <c r="BX38" s="810"/>
      <c r="BY38" s="810"/>
      <c r="BZ38" s="810"/>
      <c r="CA38" s="810"/>
      <c r="CB38" s="810"/>
      <c r="CC38" s="810"/>
      <c r="CD38" s="810"/>
      <c r="CE38" s="810"/>
      <c r="CF38" s="810"/>
      <c r="CG38" s="811"/>
      <c r="CH38" s="812"/>
      <c r="CI38" s="813"/>
      <c r="CJ38" s="813"/>
      <c r="CK38" s="813"/>
      <c r="CL38" s="814"/>
      <c r="CM38" s="812"/>
      <c r="CN38" s="813"/>
      <c r="CO38" s="813"/>
      <c r="CP38" s="813"/>
      <c r="CQ38" s="814"/>
      <c r="CR38" s="812"/>
      <c r="CS38" s="813"/>
      <c r="CT38" s="813"/>
      <c r="CU38" s="813"/>
      <c r="CV38" s="814"/>
      <c r="CW38" s="812"/>
      <c r="CX38" s="813"/>
      <c r="CY38" s="813"/>
      <c r="CZ38" s="813"/>
      <c r="DA38" s="814"/>
      <c r="DB38" s="812"/>
      <c r="DC38" s="813"/>
      <c r="DD38" s="813"/>
      <c r="DE38" s="813"/>
      <c r="DF38" s="814"/>
      <c r="DG38" s="812"/>
      <c r="DH38" s="813"/>
      <c r="DI38" s="813"/>
      <c r="DJ38" s="813"/>
      <c r="DK38" s="814"/>
      <c r="DL38" s="812"/>
      <c r="DM38" s="813"/>
      <c r="DN38" s="813"/>
      <c r="DO38" s="813"/>
      <c r="DP38" s="814"/>
      <c r="DQ38" s="812"/>
      <c r="DR38" s="813"/>
      <c r="DS38" s="813"/>
      <c r="DT38" s="813"/>
      <c r="DU38" s="814"/>
      <c r="DV38" s="809"/>
      <c r="DW38" s="810"/>
      <c r="DX38" s="810"/>
      <c r="DY38" s="810"/>
      <c r="DZ38" s="815"/>
      <c r="EA38" s="230"/>
    </row>
    <row r="39" spans="1:131" ht="26.25" customHeight="1" x14ac:dyDescent="0.15">
      <c r="A39" s="242">
        <v>12</v>
      </c>
      <c r="B39" s="816"/>
      <c r="C39" s="817"/>
      <c r="D39" s="817"/>
      <c r="E39" s="817"/>
      <c r="F39" s="817"/>
      <c r="G39" s="817"/>
      <c r="H39" s="817"/>
      <c r="I39" s="817"/>
      <c r="J39" s="817"/>
      <c r="K39" s="817"/>
      <c r="L39" s="817"/>
      <c r="M39" s="817"/>
      <c r="N39" s="817"/>
      <c r="O39" s="817"/>
      <c r="P39" s="818"/>
      <c r="Q39" s="819"/>
      <c r="R39" s="820"/>
      <c r="S39" s="820"/>
      <c r="T39" s="820"/>
      <c r="U39" s="820"/>
      <c r="V39" s="820"/>
      <c r="W39" s="820"/>
      <c r="X39" s="820"/>
      <c r="Y39" s="820"/>
      <c r="Z39" s="820"/>
      <c r="AA39" s="820"/>
      <c r="AB39" s="820"/>
      <c r="AC39" s="820"/>
      <c r="AD39" s="820"/>
      <c r="AE39" s="821"/>
      <c r="AF39" s="822"/>
      <c r="AG39" s="823"/>
      <c r="AH39" s="823"/>
      <c r="AI39" s="823"/>
      <c r="AJ39" s="824"/>
      <c r="AK39" s="870"/>
      <c r="AL39" s="866"/>
      <c r="AM39" s="866"/>
      <c r="AN39" s="866"/>
      <c r="AO39" s="866"/>
      <c r="AP39" s="866"/>
      <c r="AQ39" s="866"/>
      <c r="AR39" s="866"/>
      <c r="AS39" s="866"/>
      <c r="AT39" s="866"/>
      <c r="AU39" s="866"/>
      <c r="AV39" s="866"/>
      <c r="AW39" s="866"/>
      <c r="AX39" s="866"/>
      <c r="AY39" s="866"/>
      <c r="AZ39" s="867"/>
      <c r="BA39" s="867"/>
      <c r="BB39" s="867"/>
      <c r="BC39" s="867"/>
      <c r="BD39" s="867"/>
      <c r="BE39" s="868"/>
      <c r="BF39" s="868"/>
      <c r="BG39" s="868"/>
      <c r="BH39" s="868"/>
      <c r="BI39" s="869"/>
      <c r="BJ39" s="232"/>
      <c r="BK39" s="232"/>
      <c r="BL39" s="232"/>
      <c r="BM39" s="232"/>
      <c r="BN39" s="232"/>
      <c r="BO39" s="241"/>
      <c r="BP39" s="241"/>
      <c r="BQ39" s="238">
        <v>33</v>
      </c>
      <c r="BR39" s="239"/>
      <c r="BS39" s="809"/>
      <c r="BT39" s="810"/>
      <c r="BU39" s="810"/>
      <c r="BV39" s="810"/>
      <c r="BW39" s="810"/>
      <c r="BX39" s="810"/>
      <c r="BY39" s="810"/>
      <c r="BZ39" s="810"/>
      <c r="CA39" s="810"/>
      <c r="CB39" s="810"/>
      <c r="CC39" s="810"/>
      <c r="CD39" s="810"/>
      <c r="CE39" s="810"/>
      <c r="CF39" s="810"/>
      <c r="CG39" s="811"/>
      <c r="CH39" s="812"/>
      <c r="CI39" s="813"/>
      <c r="CJ39" s="813"/>
      <c r="CK39" s="813"/>
      <c r="CL39" s="814"/>
      <c r="CM39" s="812"/>
      <c r="CN39" s="813"/>
      <c r="CO39" s="813"/>
      <c r="CP39" s="813"/>
      <c r="CQ39" s="814"/>
      <c r="CR39" s="812"/>
      <c r="CS39" s="813"/>
      <c r="CT39" s="813"/>
      <c r="CU39" s="813"/>
      <c r="CV39" s="814"/>
      <c r="CW39" s="812"/>
      <c r="CX39" s="813"/>
      <c r="CY39" s="813"/>
      <c r="CZ39" s="813"/>
      <c r="DA39" s="814"/>
      <c r="DB39" s="812"/>
      <c r="DC39" s="813"/>
      <c r="DD39" s="813"/>
      <c r="DE39" s="813"/>
      <c r="DF39" s="814"/>
      <c r="DG39" s="812"/>
      <c r="DH39" s="813"/>
      <c r="DI39" s="813"/>
      <c r="DJ39" s="813"/>
      <c r="DK39" s="814"/>
      <c r="DL39" s="812"/>
      <c r="DM39" s="813"/>
      <c r="DN39" s="813"/>
      <c r="DO39" s="813"/>
      <c r="DP39" s="814"/>
      <c r="DQ39" s="812"/>
      <c r="DR39" s="813"/>
      <c r="DS39" s="813"/>
      <c r="DT39" s="813"/>
      <c r="DU39" s="814"/>
      <c r="DV39" s="809"/>
      <c r="DW39" s="810"/>
      <c r="DX39" s="810"/>
      <c r="DY39" s="810"/>
      <c r="DZ39" s="815"/>
      <c r="EA39" s="230"/>
    </row>
    <row r="40" spans="1:131" ht="26.25" customHeight="1" x14ac:dyDescent="0.15">
      <c r="A40" s="238">
        <v>13</v>
      </c>
      <c r="B40" s="816"/>
      <c r="C40" s="817"/>
      <c r="D40" s="817"/>
      <c r="E40" s="817"/>
      <c r="F40" s="817"/>
      <c r="G40" s="817"/>
      <c r="H40" s="817"/>
      <c r="I40" s="817"/>
      <c r="J40" s="817"/>
      <c r="K40" s="817"/>
      <c r="L40" s="817"/>
      <c r="M40" s="817"/>
      <c r="N40" s="817"/>
      <c r="O40" s="817"/>
      <c r="P40" s="818"/>
      <c r="Q40" s="819"/>
      <c r="R40" s="820"/>
      <c r="S40" s="820"/>
      <c r="T40" s="820"/>
      <c r="U40" s="820"/>
      <c r="V40" s="820"/>
      <c r="W40" s="820"/>
      <c r="X40" s="820"/>
      <c r="Y40" s="820"/>
      <c r="Z40" s="820"/>
      <c r="AA40" s="820"/>
      <c r="AB40" s="820"/>
      <c r="AC40" s="820"/>
      <c r="AD40" s="820"/>
      <c r="AE40" s="821"/>
      <c r="AF40" s="822"/>
      <c r="AG40" s="823"/>
      <c r="AH40" s="823"/>
      <c r="AI40" s="823"/>
      <c r="AJ40" s="824"/>
      <c r="AK40" s="870"/>
      <c r="AL40" s="866"/>
      <c r="AM40" s="866"/>
      <c r="AN40" s="866"/>
      <c r="AO40" s="866"/>
      <c r="AP40" s="866"/>
      <c r="AQ40" s="866"/>
      <c r="AR40" s="866"/>
      <c r="AS40" s="866"/>
      <c r="AT40" s="866"/>
      <c r="AU40" s="866"/>
      <c r="AV40" s="866"/>
      <c r="AW40" s="866"/>
      <c r="AX40" s="866"/>
      <c r="AY40" s="866"/>
      <c r="AZ40" s="867"/>
      <c r="BA40" s="867"/>
      <c r="BB40" s="867"/>
      <c r="BC40" s="867"/>
      <c r="BD40" s="867"/>
      <c r="BE40" s="868"/>
      <c r="BF40" s="868"/>
      <c r="BG40" s="868"/>
      <c r="BH40" s="868"/>
      <c r="BI40" s="869"/>
      <c r="BJ40" s="232"/>
      <c r="BK40" s="232"/>
      <c r="BL40" s="232"/>
      <c r="BM40" s="232"/>
      <c r="BN40" s="232"/>
      <c r="BO40" s="241"/>
      <c r="BP40" s="241"/>
      <c r="BQ40" s="238">
        <v>34</v>
      </c>
      <c r="BR40" s="239"/>
      <c r="BS40" s="809"/>
      <c r="BT40" s="810"/>
      <c r="BU40" s="810"/>
      <c r="BV40" s="810"/>
      <c r="BW40" s="810"/>
      <c r="BX40" s="810"/>
      <c r="BY40" s="810"/>
      <c r="BZ40" s="810"/>
      <c r="CA40" s="810"/>
      <c r="CB40" s="810"/>
      <c r="CC40" s="810"/>
      <c r="CD40" s="810"/>
      <c r="CE40" s="810"/>
      <c r="CF40" s="810"/>
      <c r="CG40" s="811"/>
      <c r="CH40" s="812"/>
      <c r="CI40" s="813"/>
      <c r="CJ40" s="813"/>
      <c r="CK40" s="813"/>
      <c r="CL40" s="814"/>
      <c r="CM40" s="812"/>
      <c r="CN40" s="813"/>
      <c r="CO40" s="813"/>
      <c r="CP40" s="813"/>
      <c r="CQ40" s="814"/>
      <c r="CR40" s="812"/>
      <c r="CS40" s="813"/>
      <c r="CT40" s="813"/>
      <c r="CU40" s="813"/>
      <c r="CV40" s="814"/>
      <c r="CW40" s="812"/>
      <c r="CX40" s="813"/>
      <c r="CY40" s="813"/>
      <c r="CZ40" s="813"/>
      <c r="DA40" s="814"/>
      <c r="DB40" s="812"/>
      <c r="DC40" s="813"/>
      <c r="DD40" s="813"/>
      <c r="DE40" s="813"/>
      <c r="DF40" s="814"/>
      <c r="DG40" s="812"/>
      <c r="DH40" s="813"/>
      <c r="DI40" s="813"/>
      <c r="DJ40" s="813"/>
      <c r="DK40" s="814"/>
      <c r="DL40" s="812"/>
      <c r="DM40" s="813"/>
      <c r="DN40" s="813"/>
      <c r="DO40" s="813"/>
      <c r="DP40" s="814"/>
      <c r="DQ40" s="812"/>
      <c r="DR40" s="813"/>
      <c r="DS40" s="813"/>
      <c r="DT40" s="813"/>
      <c r="DU40" s="814"/>
      <c r="DV40" s="809"/>
      <c r="DW40" s="810"/>
      <c r="DX40" s="810"/>
      <c r="DY40" s="810"/>
      <c r="DZ40" s="815"/>
      <c r="EA40" s="230"/>
    </row>
    <row r="41" spans="1:131" ht="26.25" customHeight="1" x14ac:dyDescent="0.15">
      <c r="A41" s="238">
        <v>14</v>
      </c>
      <c r="B41" s="816"/>
      <c r="C41" s="817"/>
      <c r="D41" s="817"/>
      <c r="E41" s="817"/>
      <c r="F41" s="817"/>
      <c r="G41" s="817"/>
      <c r="H41" s="817"/>
      <c r="I41" s="817"/>
      <c r="J41" s="817"/>
      <c r="K41" s="817"/>
      <c r="L41" s="817"/>
      <c r="M41" s="817"/>
      <c r="N41" s="817"/>
      <c r="O41" s="817"/>
      <c r="P41" s="818"/>
      <c r="Q41" s="819"/>
      <c r="R41" s="820"/>
      <c r="S41" s="820"/>
      <c r="T41" s="820"/>
      <c r="U41" s="820"/>
      <c r="V41" s="820"/>
      <c r="W41" s="820"/>
      <c r="X41" s="820"/>
      <c r="Y41" s="820"/>
      <c r="Z41" s="820"/>
      <c r="AA41" s="820"/>
      <c r="AB41" s="820"/>
      <c r="AC41" s="820"/>
      <c r="AD41" s="820"/>
      <c r="AE41" s="821"/>
      <c r="AF41" s="822"/>
      <c r="AG41" s="823"/>
      <c r="AH41" s="823"/>
      <c r="AI41" s="823"/>
      <c r="AJ41" s="824"/>
      <c r="AK41" s="870"/>
      <c r="AL41" s="866"/>
      <c r="AM41" s="866"/>
      <c r="AN41" s="866"/>
      <c r="AO41" s="866"/>
      <c r="AP41" s="866"/>
      <c r="AQ41" s="866"/>
      <c r="AR41" s="866"/>
      <c r="AS41" s="866"/>
      <c r="AT41" s="866"/>
      <c r="AU41" s="866"/>
      <c r="AV41" s="866"/>
      <c r="AW41" s="866"/>
      <c r="AX41" s="866"/>
      <c r="AY41" s="866"/>
      <c r="AZ41" s="867"/>
      <c r="BA41" s="867"/>
      <c r="BB41" s="867"/>
      <c r="BC41" s="867"/>
      <c r="BD41" s="867"/>
      <c r="BE41" s="868"/>
      <c r="BF41" s="868"/>
      <c r="BG41" s="868"/>
      <c r="BH41" s="868"/>
      <c r="BI41" s="869"/>
      <c r="BJ41" s="232"/>
      <c r="BK41" s="232"/>
      <c r="BL41" s="232"/>
      <c r="BM41" s="232"/>
      <c r="BN41" s="232"/>
      <c r="BO41" s="241"/>
      <c r="BP41" s="241"/>
      <c r="BQ41" s="238">
        <v>35</v>
      </c>
      <c r="BR41" s="239"/>
      <c r="BS41" s="809"/>
      <c r="BT41" s="810"/>
      <c r="BU41" s="810"/>
      <c r="BV41" s="810"/>
      <c r="BW41" s="810"/>
      <c r="BX41" s="810"/>
      <c r="BY41" s="810"/>
      <c r="BZ41" s="810"/>
      <c r="CA41" s="810"/>
      <c r="CB41" s="810"/>
      <c r="CC41" s="810"/>
      <c r="CD41" s="810"/>
      <c r="CE41" s="810"/>
      <c r="CF41" s="810"/>
      <c r="CG41" s="811"/>
      <c r="CH41" s="812"/>
      <c r="CI41" s="813"/>
      <c r="CJ41" s="813"/>
      <c r="CK41" s="813"/>
      <c r="CL41" s="814"/>
      <c r="CM41" s="812"/>
      <c r="CN41" s="813"/>
      <c r="CO41" s="813"/>
      <c r="CP41" s="813"/>
      <c r="CQ41" s="814"/>
      <c r="CR41" s="812"/>
      <c r="CS41" s="813"/>
      <c r="CT41" s="813"/>
      <c r="CU41" s="813"/>
      <c r="CV41" s="814"/>
      <c r="CW41" s="812"/>
      <c r="CX41" s="813"/>
      <c r="CY41" s="813"/>
      <c r="CZ41" s="813"/>
      <c r="DA41" s="814"/>
      <c r="DB41" s="812"/>
      <c r="DC41" s="813"/>
      <c r="DD41" s="813"/>
      <c r="DE41" s="813"/>
      <c r="DF41" s="814"/>
      <c r="DG41" s="812"/>
      <c r="DH41" s="813"/>
      <c r="DI41" s="813"/>
      <c r="DJ41" s="813"/>
      <c r="DK41" s="814"/>
      <c r="DL41" s="812"/>
      <c r="DM41" s="813"/>
      <c r="DN41" s="813"/>
      <c r="DO41" s="813"/>
      <c r="DP41" s="814"/>
      <c r="DQ41" s="812"/>
      <c r="DR41" s="813"/>
      <c r="DS41" s="813"/>
      <c r="DT41" s="813"/>
      <c r="DU41" s="814"/>
      <c r="DV41" s="809"/>
      <c r="DW41" s="810"/>
      <c r="DX41" s="810"/>
      <c r="DY41" s="810"/>
      <c r="DZ41" s="815"/>
      <c r="EA41" s="230"/>
    </row>
    <row r="42" spans="1:131" ht="26.25" customHeight="1" x14ac:dyDescent="0.15">
      <c r="A42" s="238">
        <v>15</v>
      </c>
      <c r="B42" s="816"/>
      <c r="C42" s="817"/>
      <c r="D42" s="817"/>
      <c r="E42" s="817"/>
      <c r="F42" s="817"/>
      <c r="G42" s="817"/>
      <c r="H42" s="817"/>
      <c r="I42" s="817"/>
      <c r="J42" s="817"/>
      <c r="K42" s="817"/>
      <c r="L42" s="817"/>
      <c r="M42" s="817"/>
      <c r="N42" s="817"/>
      <c r="O42" s="817"/>
      <c r="P42" s="818"/>
      <c r="Q42" s="819"/>
      <c r="R42" s="820"/>
      <c r="S42" s="820"/>
      <c r="T42" s="820"/>
      <c r="U42" s="820"/>
      <c r="V42" s="820"/>
      <c r="W42" s="820"/>
      <c r="X42" s="820"/>
      <c r="Y42" s="820"/>
      <c r="Z42" s="820"/>
      <c r="AA42" s="820"/>
      <c r="AB42" s="820"/>
      <c r="AC42" s="820"/>
      <c r="AD42" s="820"/>
      <c r="AE42" s="821"/>
      <c r="AF42" s="822"/>
      <c r="AG42" s="823"/>
      <c r="AH42" s="823"/>
      <c r="AI42" s="823"/>
      <c r="AJ42" s="824"/>
      <c r="AK42" s="870"/>
      <c r="AL42" s="866"/>
      <c r="AM42" s="866"/>
      <c r="AN42" s="866"/>
      <c r="AO42" s="866"/>
      <c r="AP42" s="866"/>
      <c r="AQ42" s="866"/>
      <c r="AR42" s="866"/>
      <c r="AS42" s="866"/>
      <c r="AT42" s="866"/>
      <c r="AU42" s="866"/>
      <c r="AV42" s="866"/>
      <c r="AW42" s="866"/>
      <c r="AX42" s="866"/>
      <c r="AY42" s="866"/>
      <c r="AZ42" s="867"/>
      <c r="BA42" s="867"/>
      <c r="BB42" s="867"/>
      <c r="BC42" s="867"/>
      <c r="BD42" s="867"/>
      <c r="BE42" s="868"/>
      <c r="BF42" s="868"/>
      <c r="BG42" s="868"/>
      <c r="BH42" s="868"/>
      <c r="BI42" s="869"/>
      <c r="BJ42" s="232"/>
      <c r="BK42" s="232"/>
      <c r="BL42" s="232"/>
      <c r="BM42" s="232"/>
      <c r="BN42" s="232"/>
      <c r="BO42" s="241"/>
      <c r="BP42" s="241"/>
      <c r="BQ42" s="238">
        <v>36</v>
      </c>
      <c r="BR42" s="239"/>
      <c r="BS42" s="809"/>
      <c r="BT42" s="810"/>
      <c r="BU42" s="810"/>
      <c r="BV42" s="810"/>
      <c r="BW42" s="810"/>
      <c r="BX42" s="810"/>
      <c r="BY42" s="810"/>
      <c r="BZ42" s="810"/>
      <c r="CA42" s="810"/>
      <c r="CB42" s="810"/>
      <c r="CC42" s="810"/>
      <c r="CD42" s="810"/>
      <c r="CE42" s="810"/>
      <c r="CF42" s="810"/>
      <c r="CG42" s="811"/>
      <c r="CH42" s="812"/>
      <c r="CI42" s="813"/>
      <c r="CJ42" s="813"/>
      <c r="CK42" s="813"/>
      <c r="CL42" s="814"/>
      <c r="CM42" s="812"/>
      <c r="CN42" s="813"/>
      <c r="CO42" s="813"/>
      <c r="CP42" s="813"/>
      <c r="CQ42" s="814"/>
      <c r="CR42" s="812"/>
      <c r="CS42" s="813"/>
      <c r="CT42" s="813"/>
      <c r="CU42" s="813"/>
      <c r="CV42" s="814"/>
      <c r="CW42" s="812"/>
      <c r="CX42" s="813"/>
      <c r="CY42" s="813"/>
      <c r="CZ42" s="813"/>
      <c r="DA42" s="814"/>
      <c r="DB42" s="812"/>
      <c r="DC42" s="813"/>
      <c r="DD42" s="813"/>
      <c r="DE42" s="813"/>
      <c r="DF42" s="814"/>
      <c r="DG42" s="812"/>
      <c r="DH42" s="813"/>
      <c r="DI42" s="813"/>
      <c r="DJ42" s="813"/>
      <c r="DK42" s="814"/>
      <c r="DL42" s="812"/>
      <c r="DM42" s="813"/>
      <c r="DN42" s="813"/>
      <c r="DO42" s="813"/>
      <c r="DP42" s="814"/>
      <c r="DQ42" s="812"/>
      <c r="DR42" s="813"/>
      <c r="DS42" s="813"/>
      <c r="DT42" s="813"/>
      <c r="DU42" s="814"/>
      <c r="DV42" s="809"/>
      <c r="DW42" s="810"/>
      <c r="DX42" s="810"/>
      <c r="DY42" s="810"/>
      <c r="DZ42" s="815"/>
      <c r="EA42" s="230"/>
    </row>
    <row r="43" spans="1:131" ht="26.25" customHeight="1" x14ac:dyDescent="0.15">
      <c r="A43" s="238">
        <v>16</v>
      </c>
      <c r="B43" s="816"/>
      <c r="C43" s="817"/>
      <c r="D43" s="817"/>
      <c r="E43" s="817"/>
      <c r="F43" s="817"/>
      <c r="G43" s="817"/>
      <c r="H43" s="817"/>
      <c r="I43" s="817"/>
      <c r="J43" s="817"/>
      <c r="K43" s="817"/>
      <c r="L43" s="817"/>
      <c r="M43" s="817"/>
      <c r="N43" s="817"/>
      <c r="O43" s="817"/>
      <c r="P43" s="818"/>
      <c r="Q43" s="819"/>
      <c r="R43" s="820"/>
      <c r="S43" s="820"/>
      <c r="T43" s="820"/>
      <c r="U43" s="820"/>
      <c r="V43" s="820"/>
      <c r="W43" s="820"/>
      <c r="X43" s="820"/>
      <c r="Y43" s="820"/>
      <c r="Z43" s="820"/>
      <c r="AA43" s="820"/>
      <c r="AB43" s="820"/>
      <c r="AC43" s="820"/>
      <c r="AD43" s="820"/>
      <c r="AE43" s="821"/>
      <c r="AF43" s="822"/>
      <c r="AG43" s="823"/>
      <c r="AH43" s="823"/>
      <c r="AI43" s="823"/>
      <c r="AJ43" s="824"/>
      <c r="AK43" s="870"/>
      <c r="AL43" s="866"/>
      <c r="AM43" s="866"/>
      <c r="AN43" s="866"/>
      <c r="AO43" s="866"/>
      <c r="AP43" s="866"/>
      <c r="AQ43" s="866"/>
      <c r="AR43" s="866"/>
      <c r="AS43" s="866"/>
      <c r="AT43" s="866"/>
      <c r="AU43" s="866"/>
      <c r="AV43" s="866"/>
      <c r="AW43" s="866"/>
      <c r="AX43" s="866"/>
      <c r="AY43" s="866"/>
      <c r="AZ43" s="867"/>
      <c r="BA43" s="867"/>
      <c r="BB43" s="867"/>
      <c r="BC43" s="867"/>
      <c r="BD43" s="867"/>
      <c r="BE43" s="868"/>
      <c r="BF43" s="868"/>
      <c r="BG43" s="868"/>
      <c r="BH43" s="868"/>
      <c r="BI43" s="869"/>
      <c r="BJ43" s="232"/>
      <c r="BK43" s="232"/>
      <c r="BL43" s="232"/>
      <c r="BM43" s="232"/>
      <c r="BN43" s="232"/>
      <c r="BO43" s="241"/>
      <c r="BP43" s="241"/>
      <c r="BQ43" s="238">
        <v>37</v>
      </c>
      <c r="BR43" s="239"/>
      <c r="BS43" s="809"/>
      <c r="BT43" s="810"/>
      <c r="BU43" s="810"/>
      <c r="BV43" s="810"/>
      <c r="BW43" s="810"/>
      <c r="BX43" s="810"/>
      <c r="BY43" s="810"/>
      <c r="BZ43" s="810"/>
      <c r="CA43" s="810"/>
      <c r="CB43" s="810"/>
      <c r="CC43" s="810"/>
      <c r="CD43" s="810"/>
      <c r="CE43" s="810"/>
      <c r="CF43" s="810"/>
      <c r="CG43" s="811"/>
      <c r="CH43" s="812"/>
      <c r="CI43" s="813"/>
      <c r="CJ43" s="813"/>
      <c r="CK43" s="813"/>
      <c r="CL43" s="814"/>
      <c r="CM43" s="812"/>
      <c r="CN43" s="813"/>
      <c r="CO43" s="813"/>
      <c r="CP43" s="813"/>
      <c r="CQ43" s="814"/>
      <c r="CR43" s="812"/>
      <c r="CS43" s="813"/>
      <c r="CT43" s="813"/>
      <c r="CU43" s="813"/>
      <c r="CV43" s="814"/>
      <c r="CW43" s="812"/>
      <c r="CX43" s="813"/>
      <c r="CY43" s="813"/>
      <c r="CZ43" s="813"/>
      <c r="DA43" s="814"/>
      <c r="DB43" s="812"/>
      <c r="DC43" s="813"/>
      <c r="DD43" s="813"/>
      <c r="DE43" s="813"/>
      <c r="DF43" s="814"/>
      <c r="DG43" s="812"/>
      <c r="DH43" s="813"/>
      <c r="DI43" s="813"/>
      <c r="DJ43" s="813"/>
      <c r="DK43" s="814"/>
      <c r="DL43" s="812"/>
      <c r="DM43" s="813"/>
      <c r="DN43" s="813"/>
      <c r="DO43" s="813"/>
      <c r="DP43" s="814"/>
      <c r="DQ43" s="812"/>
      <c r="DR43" s="813"/>
      <c r="DS43" s="813"/>
      <c r="DT43" s="813"/>
      <c r="DU43" s="814"/>
      <c r="DV43" s="809"/>
      <c r="DW43" s="810"/>
      <c r="DX43" s="810"/>
      <c r="DY43" s="810"/>
      <c r="DZ43" s="815"/>
      <c r="EA43" s="230"/>
    </row>
    <row r="44" spans="1:131" ht="26.25" customHeight="1" x14ac:dyDescent="0.15">
      <c r="A44" s="238">
        <v>17</v>
      </c>
      <c r="B44" s="816"/>
      <c r="C44" s="817"/>
      <c r="D44" s="817"/>
      <c r="E44" s="817"/>
      <c r="F44" s="817"/>
      <c r="G44" s="817"/>
      <c r="H44" s="817"/>
      <c r="I44" s="817"/>
      <c r="J44" s="817"/>
      <c r="K44" s="817"/>
      <c r="L44" s="817"/>
      <c r="M44" s="817"/>
      <c r="N44" s="817"/>
      <c r="O44" s="817"/>
      <c r="P44" s="818"/>
      <c r="Q44" s="819"/>
      <c r="R44" s="820"/>
      <c r="S44" s="820"/>
      <c r="T44" s="820"/>
      <c r="U44" s="820"/>
      <c r="V44" s="820"/>
      <c r="W44" s="820"/>
      <c r="X44" s="820"/>
      <c r="Y44" s="820"/>
      <c r="Z44" s="820"/>
      <c r="AA44" s="820"/>
      <c r="AB44" s="820"/>
      <c r="AC44" s="820"/>
      <c r="AD44" s="820"/>
      <c r="AE44" s="821"/>
      <c r="AF44" s="822"/>
      <c r="AG44" s="823"/>
      <c r="AH44" s="823"/>
      <c r="AI44" s="823"/>
      <c r="AJ44" s="824"/>
      <c r="AK44" s="870"/>
      <c r="AL44" s="866"/>
      <c r="AM44" s="866"/>
      <c r="AN44" s="866"/>
      <c r="AO44" s="866"/>
      <c r="AP44" s="866"/>
      <c r="AQ44" s="866"/>
      <c r="AR44" s="866"/>
      <c r="AS44" s="866"/>
      <c r="AT44" s="866"/>
      <c r="AU44" s="866"/>
      <c r="AV44" s="866"/>
      <c r="AW44" s="866"/>
      <c r="AX44" s="866"/>
      <c r="AY44" s="866"/>
      <c r="AZ44" s="867"/>
      <c r="BA44" s="867"/>
      <c r="BB44" s="867"/>
      <c r="BC44" s="867"/>
      <c r="BD44" s="867"/>
      <c r="BE44" s="868"/>
      <c r="BF44" s="868"/>
      <c r="BG44" s="868"/>
      <c r="BH44" s="868"/>
      <c r="BI44" s="869"/>
      <c r="BJ44" s="232"/>
      <c r="BK44" s="232"/>
      <c r="BL44" s="232"/>
      <c r="BM44" s="232"/>
      <c r="BN44" s="232"/>
      <c r="BO44" s="241"/>
      <c r="BP44" s="241"/>
      <c r="BQ44" s="238">
        <v>38</v>
      </c>
      <c r="BR44" s="239"/>
      <c r="BS44" s="809"/>
      <c r="BT44" s="810"/>
      <c r="BU44" s="810"/>
      <c r="BV44" s="810"/>
      <c r="BW44" s="810"/>
      <c r="BX44" s="810"/>
      <c r="BY44" s="810"/>
      <c r="BZ44" s="810"/>
      <c r="CA44" s="810"/>
      <c r="CB44" s="810"/>
      <c r="CC44" s="810"/>
      <c r="CD44" s="810"/>
      <c r="CE44" s="810"/>
      <c r="CF44" s="810"/>
      <c r="CG44" s="811"/>
      <c r="CH44" s="812"/>
      <c r="CI44" s="813"/>
      <c r="CJ44" s="813"/>
      <c r="CK44" s="813"/>
      <c r="CL44" s="814"/>
      <c r="CM44" s="812"/>
      <c r="CN44" s="813"/>
      <c r="CO44" s="813"/>
      <c r="CP44" s="813"/>
      <c r="CQ44" s="814"/>
      <c r="CR44" s="812"/>
      <c r="CS44" s="813"/>
      <c r="CT44" s="813"/>
      <c r="CU44" s="813"/>
      <c r="CV44" s="814"/>
      <c r="CW44" s="812"/>
      <c r="CX44" s="813"/>
      <c r="CY44" s="813"/>
      <c r="CZ44" s="813"/>
      <c r="DA44" s="814"/>
      <c r="DB44" s="812"/>
      <c r="DC44" s="813"/>
      <c r="DD44" s="813"/>
      <c r="DE44" s="813"/>
      <c r="DF44" s="814"/>
      <c r="DG44" s="812"/>
      <c r="DH44" s="813"/>
      <c r="DI44" s="813"/>
      <c r="DJ44" s="813"/>
      <c r="DK44" s="814"/>
      <c r="DL44" s="812"/>
      <c r="DM44" s="813"/>
      <c r="DN44" s="813"/>
      <c r="DO44" s="813"/>
      <c r="DP44" s="814"/>
      <c r="DQ44" s="812"/>
      <c r="DR44" s="813"/>
      <c r="DS44" s="813"/>
      <c r="DT44" s="813"/>
      <c r="DU44" s="814"/>
      <c r="DV44" s="809"/>
      <c r="DW44" s="810"/>
      <c r="DX44" s="810"/>
      <c r="DY44" s="810"/>
      <c r="DZ44" s="815"/>
      <c r="EA44" s="230"/>
    </row>
    <row r="45" spans="1:131" ht="26.25" customHeight="1" x14ac:dyDescent="0.15">
      <c r="A45" s="238">
        <v>18</v>
      </c>
      <c r="B45" s="816"/>
      <c r="C45" s="817"/>
      <c r="D45" s="817"/>
      <c r="E45" s="817"/>
      <c r="F45" s="817"/>
      <c r="G45" s="817"/>
      <c r="H45" s="817"/>
      <c r="I45" s="817"/>
      <c r="J45" s="817"/>
      <c r="K45" s="817"/>
      <c r="L45" s="817"/>
      <c r="M45" s="817"/>
      <c r="N45" s="817"/>
      <c r="O45" s="817"/>
      <c r="P45" s="818"/>
      <c r="Q45" s="819"/>
      <c r="R45" s="820"/>
      <c r="S45" s="820"/>
      <c r="T45" s="820"/>
      <c r="U45" s="820"/>
      <c r="V45" s="820"/>
      <c r="W45" s="820"/>
      <c r="X45" s="820"/>
      <c r="Y45" s="820"/>
      <c r="Z45" s="820"/>
      <c r="AA45" s="820"/>
      <c r="AB45" s="820"/>
      <c r="AC45" s="820"/>
      <c r="AD45" s="820"/>
      <c r="AE45" s="821"/>
      <c r="AF45" s="822"/>
      <c r="AG45" s="823"/>
      <c r="AH45" s="823"/>
      <c r="AI45" s="823"/>
      <c r="AJ45" s="824"/>
      <c r="AK45" s="870"/>
      <c r="AL45" s="866"/>
      <c r="AM45" s="866"/>
      <c r="AN45" s="866"/>
      <c r="AO45" s="866"/>
      <c r="AP45" s="866"/>
      <c r="AQ45" s="866"/>
      <c r="AR45" s="866"/>
      <c r="AS45" s="866"/>
      <c r="AT45" s="866"/>
      <c r="AU45" s="866"/>
      <c r="AV45" s="866"/>
      <c r="AW45" s="866"/>
      <c r="AX45" s="866"/>
      <c r="AY45" s="866"/>
      <c r="AZ45" s="867"/>
      <c r="BA45" s="867"/>
      <c r="BB45" s="867"/>
      <c r="BC45" s="867"/>
      <c r="BD45" s="867"/>
      <c r="BE45" s="868"/>
      <c r="BF45" s="868"/>
      <c r="BG45" s="868"/>
      <c r="BH45" s="868"/>
      <c r="BI45" s="869"/>
      <c r="BJ45" s="232"/>
      <c r="BK45" s="232"/>
      <c r="BL45" s="232"/>
      <c r="BM45" s="232"/>
      <c r="BN45" s="232"/>
      <c r="BO45" s="241"/>
      <c r="BP45" s="241"/>
      <c r="BQ45" s="238">
        <v>39</v>
      </c>
      <c r="BR45" s="239"/>
      <c r="BS45" s="809"/>
      <c r="BT45" s="810"/>
      <c r="BU45" s="810"/>
      <c r="BV45" s="810"/>
      <c r="BW45" s="810"/>
      <c r="BX45" s="810"/>
      <c r="BY45" s="810"/>
      <c r="BZ45" s="810"/>
      <c r="CA45" s="810"/>
      <c r="CB45" s="810"/>
      <c r="CC45" s="810"/>
      <c r="CD45" s="810"/>
      <c r="CE45" s="810"/>
      <c r="CF45" s="810"/>
      <c r="CG45" s="811"/>
      <c r="CH45" s="812"/>
      <c r="CI45" s="813"/>
      <c r="CJ45" s="813"/>
      <c r="CK45" s="813"/>
      <c r="CL45" s="814"/>
      <c r="CM45" s="812"/>
      <c r="CN45" s="813"/>
      <c r="CO45" s="813"/>
      <c r="CP45" s="813"/>
      <c r="CQ45" s="814"/>
      <c r="CR45" s="812"/>
      <c r="CS45" s="813"/>
      <c r="CT45" s="813"/>
      <c r="CU45" s="813"/>
      <c r="CV45" s="814"/>
      <c r="CW45" s="812"/>
      <c r="CX45" s="813"/>
      <c r="CY45" s="813"/>
      <c r="CZ45" s="813"/>
      <c r="DA45" s="814"/>
      <c r="DB45" s="812"/>
      <c r="DC45" s="813"/>
      <c r="DD45" s="813"/>
      <c r="DE45" s="813"/>
      <c r="DF45" s="814"/>
      <c r="DG45" s="812"/>
      <c r="DH45" s="813"/>
      <c r="DI45" s="813"/>
      <c r="DJ45" s="813"/>
      <c r="DK45" s="814"/>
      <c r="DL45" s="812"/>
      <c r="DM45" s="813"/>
      <c r="DN45" s="813"/>
      <c r="DO45" s="813"/>
      <c r="DP45" s="814"/>
      <c r="DQ45" s="812"/>
      <c r="DR45" s="813"/>
      <c r="DS45" s="813"/>
      <c r="DT45" s="813"/>
      <c r="DU45" s="814"/>
      <c r="DV45" s="809"/>
      <c r="DW45" s="810"/>
      <c r="DX45" s="810"/>
      <c r="DY45" s="810"/>
      <c r="DZ45" s="815"/>
      <c r="EA45" s="230"/>
    </row>
    <row r="46" spans="1:131" ht="26.25" customHeight="1" x14ac:dyDescent="0.15">
      <c r="A46" s="238">
        <v>19</v>
      </c>
      <c r="B46" s="816"/>
      <c r="C46" s="817"/>
      <c r="D46" s="817"/>
      <c r="E46" s="817"/>
      <c r="F46" s="817"/>
      <c r="G46" s="817"/>
      <c r="H46" s="817"/>
      <c r="I46" s="817"/>
      <c r="J46" s="817"/>
      <c r="K46" s="817"/>
      <c r="L46" s="817"/>
      <c r="M46" s="817"/>
      <c r="N46" s="817"/>
      <c r="O46" s="817"/>
      <c r="P46" s="818"/>
      <c r="Q46" s="819"/>
      <c r="R46" s="820"/>
      <c r="S46" s="820"/>
      <c r="T46" s="820"/>
      <c r="U46" s="820"/>
      <c r="V46" s="820"/>
      <c r="W46" s="820"/>
      <c r="X46" s="820"/>
      <c r="Y46" s="820"/>
      <c r="Z46" s="820"/>
      <c r="AA46" s="820"/>
      <c r="AB46" s="820"/>
      <c r="AC46" s="820"/>
      <c r="AD46" s="820"/>
      <c r="AE46" s="821"/>
      <c r="AF46" s="822"/>
      <c r="AG46" s="823"/>
      <c r="AH46" s="823"/>
      <c r="AI46" s="823"/>
      <c r="AJ46" s="824"/>
      <c r="AK46" s="870"/>
      <c r="AL46" s="866"/>
      <c r="AM46" s="866"/>
      <c r="AN46" s="866"/>
      <c r="AO46" s="866"/>
      <c r="AP46" s="866"/>
      <c r="AQ46" s="866"/>
      <c r="AR46" s="866"/>
      <c r="AS46" s="866"/>
      <c r="AT46" s="866"/>
      <c r="AU46" s="866"/>
      <c r="AV46" s="866"/>
      <c r="AW46" s="866"/>
      <c r="AX46" s="866"/>
      <c r="AY46" s="866"/>
      <c r="AZ46" s="867"/>
      <c r="BA46" s="867"/>
      <c r="BB46" s="867"/>
      <c r="BC46" s="867"/>
      <c r="BD46" s="867"/>
      <c r="BE46" s="868"/>
      <c r="BF46" s="868"/>
      <c r="BG46" s="868"/>
      <c r="BH46" s="868"/>
      <c r="BI46" s="869"/>
      <c r="BJ46" s="232"/>
      <c r="BK46" s="232"/>
      <c r="BL46" s="232"/>
      <c r="BM46" s="232"/>
      <c r="BN46" s="232"/>
      <c r="BO46" s="241"/>
      <c r="BP46" s="241"/>
      <c r="BQ46" s="238">
        <v>40</v>
      </c>
      <c r="BR46" s="239"/>
      <c r="BS46" s="809"/>
      <c r="BT46" s="810"/>
      <c r="BU46" s="810"/>
      <c r="BV46" s="810"/>
      <c r="BW46" s="810"/>
      <c r="BX46" s="810"/>
      <c r="BY46" s="810"/>
      <c r="BZ46" s="810"/>
      <c r="CA46" s="810"/>
      <c r="CB46" s="810"/>
      <c r="CC46" s="810"/>
      <c r="CD46" s="810"/>
      <c r="CE46" s="810"/>
      <c r="CF46" s="810"/>
      <c r="CG46" s="811"/>
      <c r="CH46" s="812"/>
      <c r="CI46" s="813"/>
      <c r="CJ46" s="813"/>
      <c r="CK46" s="813"/>
      <c r="CL46" s="814"/>
      <c r="CM46" s="812"/>
      <c r="CN46" s="813"/>
      <c r="CO46" s="813"/>
      <c r="CP46" s="813"/>
      <c r="CQ46" s="814"/>
      <c r="CR46" s="812"/>
      <c r="CS46" s="813"/>
      <c r="CT46" s="813"/>
      <c r="CU46" s="813"/>
      <c r="CV46" s="814"/>
      <c r="CW46" s="812"/>
      <c r="CX46" s="813"/>
      <c r="CY46" s="813"/>
      <c r="CZ46" s="813"/>
      <c r="DA46" s="814"/>
      <c r="DB46" s="812"/>
      <c r="DC46" s="813"/>
      <c r="DD46" s="813"/>
      <c r="DE46" s="813"/>
      <c r="DF46" s="814"/>
      <c r="DG46" s="812"/>
      <c r="DH46" s="813"/>
      <c r="DI46" s="813"/>
      <c r="DJ46" s="813"/>
      <c r="DK46" s="814"/>
      <c r="DL46" s="812"/>
      <c r="DM46" s="813"/>
      <c r="DN46" s="813"/>
      <c r="DO46" s="813"/>
      <c r="DP46" s="814"/>
      <c r="DQ46" s="812"/>
      <c r="DR46" s="813"/>
      <c r="DS46" s="813"/>
      <c r="DT46" s="813"/>
      <c r="DU46" s="814"/>
      <c r="DV46" s="809"/>
      <c r="DW46" s="810"/>
      <c r="DX46" s="810"/>
      <c r="DY46" s="810"/>
      <c r="DZ46" s="815"/>
      <c r="EA46" s="230"/>
    </row>
    <row r="47" spans="1:131" ht="26.25" customHeight="1" x14ac:dyDescent="0.15">
      <c r="A47" s="238">
        <v>20</v>
      </c>
      <c r="B47" s="816"/>
      <c r="C47" s="817"/>
      <c r="D47" s="817"/>
      <c r="E47" s="817"/>
      <c r="F47" s="817"/>
      <c r="G47" s="817"/>
      <c r="H47" s="817"/>
      <c r="I47" s="817"/>
      <c r="J47" s="817"/>
      <c r="K47" s="817"/>
      <c r="L47" s="817"/>
      <c r="M47" s="817"/>
      <c r="N47" s="817"/>
      <c r="O47" s="817"/>
      <c r="P47" s="818"/>
      <c r="Q47" s="819"/>
      <c r="R47" s="820"/>
      <c r="S47" s="820"/>
      <c r="T47" s="820"/>
      <c r="U47" s="820"/>
      <c r="V47" s="820"/>
      <c r="W47" s="820"/>
      <c r="X47" s="820"/>
      <c r="Y47" s="820"/>
      <c r="Z47" s="820"/>
      <c r="AA47" s="820"/>
      <c r="AB47" s="820"/>
      <c r="AC47" s="820"/>
      <c r="AD47" s="820"/>
      <c r="AE47" s="821"/>
      <c r="AF47" s="822"/>
      <c r="AG47" s="823"/>
      <c r="AH47" s="823"/>
      <c r="AI47" s="823"/>
      <c r="AJ47" s="824"/>
      <c r="AK47" s="870"/>
      <c r="AL47" s="866"/>
      <c r="AM47" s="866"/>
      <c r="AN47" s="866"/>
      <c r="AO47" s="866"/>
      <c r="AP47" s="866"/>
      <c r="AQ47" s="866"/>
      <c r="AR47" s="866"/>
      <c r="AS47" s="866"/>
      <c r="AT47" s="866"/>
      <c r="AU47" s="866"/>
      <c r="AV47" s="866"/>
      <c r="AW47" s="866"/>
      <c r="AX47" s="866"/>
      <c r="AY47" s="866"/>
      <c r="AZ47" s="867"/>
      <c r="BA47" s="867"/>
      <c r="BB47" s="867"/>
      <c r="BC47" s="867"/>
      <c r="BD47" s="867"/>
      <c r="BE47" s="868"/>
      <c r="BF47" s="868"/>
      <c r="BG47" s="868"/>
      <c r="BH47" s="868"/>
      <c r="BI47" s="869"/>
      <c r="BJ47" s="232"/>
      <c r="BK47" s="232"/>
      <c r="BL47" s="232"/>
      <c r="BM47" s="232"/>
      <c r="BN47" s="232"/>
      <c r="BO47" s="241"/>
      <c r="BP47" s="241"/>
      <c r="BQ47" s="238">
        <v>41</v>
      </c>
      <c r="BR47" s="239"/>
      <c r="BS47" s="809"/>
      <c r="BT47" s="810"/>
      <c r="BU47" s="810"/>
      <c r="BV47" s="810"/>
      <c r="BW47" s="810"/>
      <c r="BX47" s="810"/>
      <c r="BY47" s="810"/>
      <c r="BZ47" s="810"/>
      <c r="CA47" s="810"/>
      <c r="CB47" s="810"/>
      <c r="CC47" s="810"/>
      <c r="CD47" s="810"/>
      <c r="CE47" s="810"/>
      <c r="CF47" s="810"/>
      <c r="CG47" s="811"/>
      <c r="CH47" s="812"/>
      <c r="CI47" s="813"/>
      <c r="CJ47" s="813"/>
      <c r="CK47" s="813"/>
      <c r="CL47" s="814"/>
      <c r="CM47" s="812"/>
      <c r="CN47" s="813"/>
      <c r="CO47" s="813"/>
      <c r="CP47" s="813"/>
      <c r="CQ47" s="814"/>
      <c r="CR47" s="812"/>
      <c r="CS47" s="813"/>
      <c r="CT47" s="813"/>
      <c r="CU47" s="813"/>
      <c r="CV47" s="814"/>
      <c r="CW47" s="812"/>
      <c r="CX47" s="813"/>
      <c r="CY47" s="813"/>
      <c r="CZ47" s="813"/>
      <c r="DA47" s="814"/>
      <c r="DB47" s="812"/>
      <c r="DC47" s="813"/>
      <c r="DD47" s="813"/>
      <c r="DE47" s="813"/>
      <c r="DF47" s="814"/>
      <c r="DG47" s="812"/>
      <c r="DH47" s="813"/>
      <c r="DI47" s="813"/>
      <c r="DJ47" s="813"/>
      <c r="DK47" s="814"/>
      <c r="DL47" s="812"/>
      <c r="DM47" s="813"/>
      <c r="DN47" s="813"/>
      <c r="DO47" s="813"/>
      <c r="DP47" s="814"/>
      <c r="DQ47" s="812"/>
      <c r="DR47" s="813"/>
      <c r="DS47" s="813"/>
      <c r="DT47" s="813"/>
      <c r="DU47" s="814"/>
      <c r="DV47" s="809"/>
      <c r="DW47" s="810"/>
      <c r="DX47" s="810"/>
      <c r="DY47" s="810"/>
      <c r="DZ47" s="815"/>
      <c r="EA47" s="230"/>
    </row>
    <row r="48" spans="1:131" ht="26.25" customHeight="1" x14ac:dyDescent="0.15">
      <c r="A48" s="238">
        <v>21</v>
      </c>
      <c r="B48" s="816"/>
      <c r="C48" s="817"/>
      <c r="D48" s="817"/>
      <c r="E48" s="817"/>
      <c r="F48" s="817"/>
      <c r="G48" s="817"/>
      <c r="H48" s="817"/>
      <c r="I48" s="817"/>
      <c r="J48" s="817"/>
      <c r="K48" s="817"/>
      <c r="L48" s="817"/>
      <c r="M48" s="817"/>
      <c r="N48" s="817"/>
      <c r="O48" s="817"/>
      <c r="P48" s="818"/>
      <c r="Q48" s="819"/>
      <c r="R48" s="820"/>
      <c r="S48" s="820"/>
      <c r="T48" s="820"/>
      <c r="U48" s="820"/>
      <c r="V48" s="820"/>
      <c r="W48" s="820"/>
      <c r="X48" s="820"/>
      <c r="Y48" s="820"/>
      <c r="Z48" s="820"/>
      <c r="AA48" s="820"/>
      <c r="AB48" s="820"/>
      <c r="AC48" s="820"/>
      <c r="AD48" s="820"/>
      <c r="AE48" s="821"/>
      <c r="AF48" s="822"/>
      <c r="AG48" s="823"/>
      <c r="AH48" s="823"/>
      <c r="AI48" s="823"/>
      <c r="AJ48" s="824"/>
      <c r="AK48" s="870"/>
      <c r="AL48" s="866"/>
      <c r="AM48" s="866"/>
      <c r="AN48" s="866"/>
      <c r="AO48" s="866"/>
      <c r="AP48" s="866"/>
      <c r="AQ48" s="866"/>
      <c r="AR48" s="866"/>
      <c r="AS48" s="866"/>
      <c r="AT48" s="866"/>
      <c r="AU48" s="866"/>
      <c r="AV48" s="866"/>
      <c r="AW48" s="866"/>
      <c r="AX48" s="866"/>
      <c r="AY48" s="866"/>
      <c r="AZ48" s="867"/>
      <c r="BA48" s="867"/>
      <c r="BB48" s="867"/>
      <c r="BC48" s="867"/>
      <c r="BD48" s="867"/>
      <c r="BE48" s="868"/>
      <c r="BF48" s="868"/>
      <c r="BG48" s="868"/>
      <c r="BH48" s="868"/>
      <c r="BI48" s="869"/>
      <c r="BJ48" s="232"/>
      <c r="BK48" s="232"/>
      <c r="BL48" s="232"/>
      <c r="BM48" s="232"/>
      <c r="BN48" s="232"/>
      <c r="BO48" s="241"/>
      <c r="BP48" s="241"/>
      <c r="BQ48" s="238">
        <v>42</v>
      </c>
      <c r="BR48" s="239"/>
      <c r="BS48" s="809"/>
      <c r="BT48" s="810"/>
      <c r="BU48" s="810"/>
      <c r="BV48" s="810"/>
      <c r="BW48" s="810"/>
      <c r="BX48" s="810"/>
      <c r="BY48" s="810"/>
      <c r="BZ48" s="810"/>
      <c r="CA48" s="810"/>
      <c r="CB48" s="810"/>
      <c r="CC48" s="810"/>
      <c r="CD48" s="810"/>
      <c r="CE48" s="810"/>
      <c r="CF48" s="810"/>
      <c r="CG48" s="811"/>
      <c r="CH48" s="812"/>
      <c r="CI48" s="813"/>
      <c r="CJ48" s="813"/>
      <c r="CK48" s="813"/>
      <c r="CL48" s="814"/>
      <c r="CM48" s="812"/>
      <c r="CN48" s="813"/>
      <c r="CO48" s="813"/>
      <c r="CP48" s="813"/>
      <c r="CQ48" s="814"/>
      <c r="CR48" s="812"/>
      <c r="CS48" s="813"/>
      <c r="CT48" s="813"/>
      <c r="CU48" s="813"/>
      <c r="CV48" s="814"/>
      <c r="CW48" s="812"/>
      <c r="CX48" s="813"/>
      <c r="CY48" s="813"/>
      <c r="CZ48" s="813"/>
      <c r="DA48" s="814"/>
      <c r="DB48" s="812"/>
      <c r="DC48" s="813"/>
      <c r="DD48" s="813"/>
      <c r="DE48" s="813"/>
      <c r="DF48" s="814"/>
      <c r="DG48" s="812"/>
      <c r="DH48" s="813"/>
      <c r="DI48" s="813"/>
      <c r="DJ48" s="813"/>
      <c r="DK48" s="814"/>
      <c r="DL48" s="812"/>
      <c r="DM48" s="813"/>
      <c r="DN48" s="813"/>
      <c r="DO48" s="813"/>
      <c r="DP48" s="814"/>
      <c r="DQ48" s="812"/>
      <c r="DR48" s="813"/>
      <c r="DS48" s="813"/>
      <c r="DT48" s="813"/>
      <c r="DU48" s="814"/>
      <c r="DV48" s="809"/>
      <c r="DW48" s="810"/>
      <c r="DX48" s="810"/>
      <c r="DY48" s="810"/>
      <c r="DZ48" s="815"/>
      <c r="EA48" s="230"/>
    </row>
    <row r="49" spans="1:131" ht="26.25" customHeight="1" x14ac:dyDescent="0.15">
      <c r="A49" s="238">
        <v>22</v>
      </c>
      <c r="B49" s="816"/>
      <c r="C49" s="817"/>
      <c r="D49" s="817"/>
      <c r="E49" s="817"/>
      <c r="F49" s="817"/>
      <c r="G49" s="817"/>
      <c r="H49" s="817"/>
      <c r="I49" s="817"/>
      <c r="J49" s="817"/>
      <c r="K49" s="817"/>
      <c r="L49" s="817"/>
      <c r="M49" s="817"/>
      <c r="N49" s="817"/>
      <c r="O49" s="817"/>
      <c r="P49" s="818"/>
      <c r="Q49" s="819"/>
      <c r="R49" s="820"/>
      <c r="S49" s="820"/>
      <c r="T49" s="820"/>
      <c r="U49" s="820"/>
      <c r="V49" s="820"/>
      <c r="W49" s="820"/>
      <c r="X49" s="820"/>
      <c r="Y49" s="820"/>
      <c r="Z49" s="820"/>
      <c r="AA49" s="820"/>
      <c r="AB49" s="820"/>
      <c r="AC49" s="820"/>
      <c r="AD49" s="820"/>
      <c r="AE49" s="821"/>
      <c r="AF49" s="822"/>
      <c r="AG49" s="823"/>
      <c r="AH49" s="823"/>
      <c r="AI49" s="823"/>
      <c r="AJ49" s="824"/>
      <c r="AK49" s="870"/>
      <c r="AL49" s="866"/>
      <c r="AM49" s="866"/>
      <c r="AN49" s="866"/>
      <c r="AO49" s="866"/>
      <c r="AP49" s="866"/>
      <c r="AQ49" s="866"/>
      <c r="AR49" s="866"/>
      <c r="AS49" s="866"/>
      <c r="AT49" s="866"/>
      <c r="AU49" s="866"/>
      <c r="AV49" s="866"/>
      <c r="AW49" s="866"/>
      <c r="AX49" s="866"/>
      <c r="AY49" s="866"/>
      <c r="AZ49" s="867"/>
      <c r="BA49" s="867"/>
      <c r="BB49" s="867"/>
      <c r="BC49" s="867"/>
      <c r="BD49" s="867"/>
      <c r="BE49" s="868"/>
      <c r="BF49" s="868"/>
      <c r="BG49" s="868"/>
      <c r="BH49" s="868"/>
      <c r="BI49" s="869"/>
      <c r="BJ49" s="232"/>
      <c r="BK49" s="232"/>
      <c r="BL49" s="232"/>
      <c r="BM49" s="232"/>
      <c r="BN49" s="232"/>
      <c r="BO49" s="241"/>
      <c r="BP49" s="241"/>
      <c r="BQ49" s="238">
        <v>43</v>
      </c>
      <c r="BR49" s="239"/>
      <c r="BS49" s="809"/>
      <c r="BT49" s="810"/>
      <c r="BU49" s="810"/>
      <c r="BV49" s="810"/>
      <c r="BW49" s="810"/>
      <c r="BX49" s="810"/>
      <c r="BY49" s="810"/>
      <c r="BZ49" s="810"/>
      <c r="CA49" s="810"/>
      <c r="CB49" s="810"/>
      <c r="CC49" s="810"/>
      <c r="CD49" s="810"/>
      <c r="CE49" s="810"/>
      <c r="CF49" s="810"/>
      <c r="CG49" s="811"/>
      <c r="CH49" s="812"/>
      <c r="CI49" s="813"/>
      <c r="CJ49" s="813"/>
      <c r="CK49" s="813"/>
      <c r="CL49" s="814"/>
      <c r="CM49" s="812"/>
      <c r="CN49" s="813"/>
      <c r="CO49" s="813"/>
      <c r="CP49" s="813"/>
      <c r="CQ49" s="814"/>
      <c r="CR49" s="812"/>
      <c r="CS49" s="813"/>
      <c r="CT49" s="813"/>
      <c r="CU49" s="813"/>
      <c r="CV49" s="814"/>
      <c r="CW49" s="812"/>
      <c r="CX49" s="813"/>
      <c r="CY49" s="813"/>
      <c r="CZ49" s="813"/>
      <c r="DA49" s="814"/>
      <c r="DB49" s="812"/>
      <c r="DC49" s="813"/>
      <c r="DD49" s="813"/>
      <c r="DE49" s="813"/>
      <c r="DF49" s="814"/>
      <c r="DG49" s="812"/>
      <c r="DH49" s="813"/>
      <c r="DI49" s="813"/>
      <c r="DJ49" s="813"/>
      <c r="DK49" s="814"/>
      <c r="DL49" s="812"/>
      <c r="DM49" s="813"/>
      <c r="DN49" s="813"/>
      <c r="DO49" s="813"/>
      <c r="DP49" s="814"/>
      <c r="DQ49" s="812"/>
      <c r="DR49" s="813"/>
      <c r="DS49" s="813"/>
      <c r="DT49" s="813"/>
      <c r="DU49" s="814"/>
      <c r="DV49" s="809"/>
      <c r="DW49" s="810"/>
      <c r="DX49" s="810"/>
      <c r="DY49" s="810"/>
      <c r="DZ49" s="815"/>
      <c r="EA49" s="230"/>
    </row>
    <row r="50" spans="1:131" ht="26.25" customHeight="1" x14ac:dyDescent="0.15">
      <c r="A50" s="238">
        <v>23</v>
      </c>
      <c r="B50" s="816"/>
      <c r="C50" s="817"/>
      <c r="D50" s="817"/>
      <c r="E50" s="817"/>
      <c r="F50" s="817"/>
      <c r="G50" s="817"/>
      <c r="H50" s="817"/>
      <c r="I50" s="817"/>
      <c r="J50" s="817"/>
      <c r="K50" s="817"/>
      <c r="L50" s="817"/>
      <c r="M50" s="817"/>
      <c r="N50" s="817"/>
      <c r="O50" s="817"/>
      <c r="P50" s="818"/>
      <c r="Q50" s="871"/>
      <c r="R50" s="872"/>
      <c r="S50" s="872"/>
      <c r="T50" s="872"/>
      <c r="U50" s="872"/>
      <c r="V50" s="872"/>
      <c r="W50" s="872"/>
      <c r="X50" s="872"/>
      <c r="Y50" s="872"/>
      <c r="Z50" s="872"/>
      <c r="AA50" s="872"/>
      <c r="AB50" s="872"/>
      <c r="AC50" s="872"/>
      <c r="AD50" s="872"/>
      <c r="AE50" s="873"/>
      <c r="AF50" s="822"/>
      <c r="AG50" s="823"/>
      <c r="AH50" s="823"/>
      <c r="AI50" s="823"/>
      <c r="AJ50" s="824"/>
      <c r="AK50" s="875"/>
      <c r="AL50" s="872"/>
      <c r="AM50" s="872"/>
      <c r="AN50" s="872"/>
      <c r="AO50" s="872"/>
      <c r="AP50" s="872"/>
      <c r="AQ50" s="872"/>
      <c r="AR50" s="872"/>
      <c r="AS50" s="872"/>
      <c r="AT50" s="872"/>
      <c r="AU50" s="872"/>
      <c r="AV50" s="872"/>
      <c r="AW50" s="872"/>
      <c r="AX50" s="872"/>
      <c r="AY50" s="872"/>
      <c r="AZ50" s="874"/>
      <c r="BA50" s="874"/>
      <c r="BB50" s="874"/>
      <c r="BC50" s="874"/>
      <c r="BD50" s="874"/>
      <c r="BE50" s="868"/>
      <c r="BF50" s="868"/>
      <c r="BG50" s="868"/>
      <c r="BH50" s="868"/>
      <c r="BI50" s="869"/>
      <c r="BJ50" s="232"/>
      <c r="BK50" s="232"/>
      <c r="BL50" s="232"/>
      <c r="BM50" s="232"/>
      <c r="BN50" s="232"/>
      <c r="BO50" s="241"/>
      <c r="BP50" s="241"/>
      <c r="BQ50" s="238">
        <v>44</v>
      </c>
      <c r="BR50" s="239"/>
      <c r="BS50" s="809"/>
      <c r="BT50" s="810"/>
      <c r="BU50" s="810"/>
      <c r="BV50" s="810"/>
      <c r="BW50" s="810"/>
      <c r="BX50" s="810"/>
      <c r="BY50" s="810"/>
      <c r="BZ50" s="810"/>
      <c r="CA50" s="810"/>
      <c r="CB50" s="810"/>
      <c r="CC50" s="810"/>
      <c r="CD50" s="810"/>
      <c r="CE50" s="810"/>
      <c r="CF50" s="810"/>
      <c r="CG50" s="811"/>
      <c r="CH50" s="812"/>
      <c r="CI50" s="813"/>
      <c r="CJ50" s="813"/>
      <c r="CK50" s="813"/>
      <c r="CL50" s="814"/>
      <c r="CM50" s="812"/>
      <c r="CN50" s="813"/>
      <c r="CO50" s="813"/>
      <c r="CP50" s="813"/>
      <c r="CQ50" s="814"/>
      <c r="CR50" s="812"/>
      <c r="CS50" s="813"/>
      <c r="CT50" s="813"/>
      <c r="CU50" s="813"/>
      <c r="CV50" s="814"/>
      <c r="CW50" s="812"/>
      <c r="CX50" s="813"/>
      <c r="CY50" s="813"/>
      <c r="CZ50" s="813"/>
      <c r="DA50" s="814"/>
      <c r="DB50" s="812"/>
      <c r="DC50" s="813"/>
      <c r="DD50" s="813"/>
      <c r="DE50" s="813"/>
      <c r="DF50" s="814"/>
      <c r="DG50" s="812"/>
      <c r="DH50" s="813"/>
      <c r="DI50" s="813"/>
      <c r="DJ50" s="813"/>
      <c r="DK50" s="814"/>
      <c r="DL50" s="812"/>
      <c r="DM50" s="813"/>
      <c r="DN50" s="813"/>
      <c r="DO50" s="813"/>
      <c r="DP50" s="814"/>
      <c r="DQ50" s="812"/>
      <c r="DR50" s="813"/>
      <c r="DS50" s="813"/>
      <c r="DT50" s="813"/>
      <c r="DU50" s="814"/>
      <c r="DV50" s="809"/>
      <c r="DW50" s="810"/>
      <c r="DX50" s="810"/>
      <c r="DY50" s="810"/>
      <c r="DZ50" s="815"/>
      <c r="EA50" s="230"/>
    </row>
    <row r="51" spans="1:131" ht="26.25" customHeight="1" x14ac:dyDescent="0.15">
      <c r="A51" s="238">
        <v>24</v>
      </c>
      <c r="B51" s="816"/>
      <c r="C51" s="817"/>
      <c r="D51" s="817"/>
      <c r="E51" s="817"/>
      <c r="F51" s="817"/>
      <c r="G51" s="817"/>
      <c r="H51" s="817"/>
      <c r="I51" s="817"/>
      <c r="J51" s="817"/>
      <c r="K51" s="817"/>
      <c r="L51" s="817"/>
      <c r="M51" s="817"/>
      <c r="N51" s="817"/>
      <c r="O51" s="817"/>
      <c r="P51" s="818"/>
      <c r="Q51" s="871"/>
      <c r="R51" s="872"/>
      <c r="S51" s="872"/>
      <c r="T51" s="872"/>
      <c r="U51" s="872"/>
      <c r="V51" s="872"/>
      <c r="W51" s="872"/>
      <c r="X51" s="872"/>
      <c r="Y51" s="872"/>
      <c r="Z51" s="872"/>
      <c r="AA51" s="872"/>
      <c r="AB51" s="872"/>
      <c r="AC51" s="872"/>
      <c r="AD51" s="872"/>
      <c r="AE51" s="873"/>
      <c r="AF51" s="822"/>
      <c r="AG51" s="823"/>
      <c r="AH51" s="823"/>
      <c r="AI51" s="823"/>
      <c r="AJ51" s="824"/>
      <c r="AK51" s="875"/>
      <c r="AL51" s="872"/>
      <c r="AM51" s="872"/>
      <c r="AN51" s="872"/>
      <c r="AO51" s="872"/>
      <c r="AP51" s="872"/>
      <c r="AQ51" s="872"/>
      <c r="AR51" s="872"/>
      <c r="AS51" s="872"/>
      <c r="AT51" s="872"/>
      <c r="AU51" s="872"/>
      <c r="AV51" s="872"/>
      <c r="AW51" s="872"/>
      <c r="AX51" s="872"/>
      <c r="AY51" s="872"/>
      <c r="AZ51" s="874"/>
      <c r="BA51" s="874"/>
      <c r="BB51" s="874"/>
      <c r="BC51" s="874"/>
      <c r="BD51" s="874"/>
      <c r="BE51" s="868"/>
      <c r="BF51" s="868"/>
      <c r="BG51" s="868"/>
      <c r="BH51" s="868"/>
      <c r="BI51" s="869"/>
      <c r="BJ51" s="232"/>
      <c r="BK51" s="232"/>
      <c r="BL51" s="232"/>
      <c r="BM51" s="232"/>
      <c r="BN51" s="232"/>
      <c r="BO51" s="241"/>
      <c r="BP51" s="241"/>
      <c r="BQ51" s="238">
        <v>45</v>
      </c>
      <c r="BR51" s="239"/>
      <c r="BS51" s="809"/>
      <c r="BT51" s="810"/>
      <c r="BU51" s="810"/>
      <c r="BV51" s="810"/>
      <c r="BW51" s="810"/>
      <c r="BX51" s="810"/>
      <c r="BY51" s="810"/>
      <c r="BZ51" s="810"/>
      <c r="CA51" s="810"/>
      <c r="CB51" s="810"/>
      <c r="CC51" s="810"/>
      <c r="CD51" s="810"/>
      <c r="CE51" s="810"/>
      <c r="CF51" s="810"/>
      <c r="CG51" s="811"/>
      <c r="CH51" s="812"/>
      <c r="CI51" s="813"/>
      <c r="CJ51" s="813"/>
      <c r="CK51" s="813"/>
      <c r="CL51" s="814"/>
      <c r="CM51" s="812"/>
      <c r="CN51" s="813"/>
      <c r="CO51" s="813"/>
      <c r="CP51" s="813"/>
      <c r="CQ51" s="814"/>
      <c r="CR51" s="812"/>
      <c r="CS51" s="813"/>
      <c r="CT51" s="813"/>
      <c r="CU51" s="813"/>
      <c r="CV51" s="814"/>
      <c r="CW51" s="812"/>
      <c r="CX51" s="813"/>
      <c r="CY51" s="813"/>
      <c r="CZ51" s="813"/>
      <c r="DA51" s="814"/>
      <c r="DB51" s="812"/>
      <c r="DC51" s="813"/>
      <c r="DD51" s="813"/>
      <c r="DE51" s="813"/>
      <c r="DF51" s="814"/>
      <c r="DG51" s="812"/>
      <c r="DH51" s="813"/>
      <c r="DI51" s="813"/>
      <c r="DJ51" s="813"/>
      <c r="DK51" s="814"/>
      <c r="DL51" s="812"/>
      <c r="DM51" s="813"/>
      <c r="DN51" s="813"/>
      <c r="DO51" s="813"/>
      <c r="DP51" s="814"/>
      <c r="DQ51" s="812"/>
      <c r="DR51" s="813"/>
      <c r="DS51" s="813"/>
      <c r="DT51" s="813"/>
      <c r="DU51" s="814"/>
      <c r="DV51" s="809"/>
      <c r="DW51" s="810"/>
      <c r="DX51" s="810"/>
      <c r="DY51" s="810"/>
      <c r="DZ51" s="815"/>
      <c r="EA51" s="230"/>
    </row>
    <row r="52" spans="1:131" ht="26.25" customHeight="1" x14ac:dyDescent="0.15">
      <c r="A52" s="238">
        <v>25</v>
      </c>
      <c r="B52" s="816"/>
      <c r="C52" s="817"/>
      <c r="D52" s="817"/>
      <c r="E52" s="817"/>
      <c r="F52" s="817"/>
      <c r="G52" s="817"/>
      <c r="H52" s="817"/>
      <c r="I52" s="817"/>
      <c r="J52" s="817"/>
      <c r="K52" s="817"/>
      <c r="L52" s="817"/>
      <c r="M52" s="817"/>
      <c r="N52" s="817"/>
      <c r="O52" s="817"/>
      <c r="P52" s="818"/>
      <c r="Q52" s="871"/>
      <c r="R52" s="872"/>
      <c r="S52" s="872"/>
      <c r="T52" s="872"/>
      <c r="U52" s="872"/>
      <c r="V52" s="872"/>
      <c r="W52" s="872"/>
      <c r="X52" s="872"/>
      <c r="Y52" s="872"/>
      <c r="Z52" s="872"/>
      <c r="AA52" s="872"/>
      <c r="AB52" s="872"/>
      <c r="AC52" s="872"/>
      <c r="AD52" s="872"/>
      <c r="AE52" s="873"/>
      <c r="AF52" s="822"/>
      <c r="AG52" s="823"/>
      <c r="AH52" s="823"/>
      <c r="AI52" s="823"/>
      <c r="AJ52" s="824"/>
      <c r="AK52" s="875"/>
      <c r="AL52" s="872"/>
      <c r="AM52" s="872"/>
      <c r="AN52" s="872"/>
      <c r="AO52" s="872"/>
      <c r="AP52" s="872"/>
      <c r="AQ52" s="872"/>
      <c r="AR52" s="872"/>
      <c r="AS52" s="872"/>
      <c r="AT52" s="872"/>
      <c r="AU52" s="872"/>
      <c r="AV52" s="872"/>
      <c r="AW52" s="872"/>
      <c r="AX52" s="872"/>
      <c r="AY52" s="872"/>
      <c r="AZ52" s="874"/>
      <c r="BA52" s="874"/>
      <c r="BB52" s="874"/>
      <c r="BC52" s="874"/>
      <c r="BD52" s="874"/>
      <c r="BE52" s="868"/>
      <c r="BF52" s="868"/>
      <c r="BG52" s="868"/>
      <c r="BH52" s="868"/>
      <c r="BI52" s="869"/>
      <c r="BJ52" s="232"/>
      <c r="BK52" s="232"/>
      <c r="BL52" s="232"/>
      <c r="BM52" s="232"/>
      <c r="BN52" s="232"/>
      <c r="BO52" s="241"/>
      <c r="BP52" s="241"/>
      <c r="BQ52" s="238">
        <v>46</v>
      </c>
      <c r="BR52" s="239"/>
      <c r="BS52" s="809"/>
      <c r="BT52" s="810"/>
      <c r="BU52" s="810"/>
      <c r="BV52" s="810"/>
      <c r="BW52" s="810"/>
      <c r="BX52" s="810"/>
      <c r="BY52" s="810"/>
      <c r="BZ52" s="810"/>
      <c r="CA52" s="810"/>
      <c r="CB52" s="810"/>
      <c r="CC52" s="810"/>
      <c r="CD52" s="810"/>
      <c r="CE52" s="810"/>
      <c r="CF52" s="810"/>
      <c r="CG52" s="811"/>
      <c r="CH52" s="812"/>
      <c r="CI52" s="813"/>
      <c r="CJ52" s="813"/>
      <c r="CK52" s="813"/>
      <c r="CL52" s="814"/>
      <c r="CM52" s="812"/>
      <c r="CN52" s="813"/>
      <c r="CO52" s="813"/>
      <c r="CP52" s="813"/>
      <c r="CQ52" s="814"/>
      <c r="CR52" s="812"/>
      <c r="CS52" s="813"/>
      <c r="CT52" s="813"/>
      <c r="CU52" s="813"/>
      <c r="CV52" s="814"/>
      <c r="CW52" s="812"/>
      <c r="CX52" s="813"/>
      <c r="CY52" s="813"/>
      <c r="CZ52" s="813"/>
      <c r="DA52" s="814"/>
      <c r="DB52" s="812"/>
      <c r="DC52" s="813"/>
      <c r="DD52" s="813"/>
      <c r="DE52" s="813"/>
      <c r="DF52" s="814"/>
      <c r="DG52" s="812"/>
      <c r="DH52" s="813"/>
      <c r="DI52" s="813"/>
      <c r="DJ52" s="813"/>
      <c r="DK52" s="814"/>
      <c r="DL52" s="812"/>
      <c r="DM52" s="813"/>
      <c r="DN52" s="813"/>
      <c r="DO52" s="813"/>
      <c r="DP52" s="814"/>
      <c r="DQ52" s="812"/>
      <c r="DR52" s="813"/>
      <c r="DS52" s="813"/>
      <c r="DT52" s="813"/>
      <c r="DU52" s="814"/>
      <c r="DV52" s="809"/>
      <c r="DW52" s="810"/>
      <c r="DX52" s="810"/>
      <c r="DY52" s="810"/>
      <c r="DZ52" s="815"/>
      <c r="EA52" s="230"/>
    </row>
    <row r="53" spans="1:131" ht="26.25" customHeight="1" x14ac:dyDescent="0.15">
      <c r="A53" s="238">
        <v>26</v>
      </c>
      <c r="B53" s="816"/>
      <c r="C53" s="817"/>
      <c r="D53" s="817"/>
      <c r="E53" s="817"/>
      <c r="F53" s="817"/>
      <c r="G53" s="817"/>
      <c r="H53" s="817"/>
      <c r="I53" s="817"/>
      <c r="J53" s="817"/>
      <c r="K53" s="817"/>
      <c r="L53" s="817"/>
      <c r="M53" s="817"/>
      <c r="N53" s="817"/>
      <c r="O53" s="817"/>
      <c r="P53" s="818"/>
      <c r="Q53" s="871"/>
      <c r="R53" s="872"/>
      <c r="S53" s="872"/>
      <c r="T53" s="872"/>
      <c r="U53" s="872"/>
      <c r="V53" s="872"/>
      <c r="W53" s="872"/>
      <c r="X53" s="872"/>
      <c r="Y53" s="872"/>
      <c r="Z53" s="872"/>
      <c r="AA53" s="872"/>
      <c r="AB53" s="872"/>
      <c r="AC53" s="872"/>
      <c r="AD53" s="872"/>
      <c r="AE53" s="873"/>
      <c r="AF53" s="822"/>
      <c r="AG53" s="823"/>
      <c r="AH53" s="823"/>
      <c r="AI53" s="823"/>
      <c r="AJ53" s="824"/>
      <c r="AK53" s="875"/>
      <c r="AL53" s="872"/>
      <c r="AM53" s="872"/>
      <c r="AN53" s="872"/>
      <c r="AO53" s="872"/>
      <c r="AP53" s="872"/>
      <c r="AQ53" s="872"/>
      <c r="AR53" s="872"/>
      <c r="AS53" s="872"/>
      <c r="AT53" s="872"/>
      <c r="AU53" s="872"/>
      <c r="AV53" s="872"/>
      <c r="AW53" s="872"/>
      <c r="AX53" s="872"/>
      <c r="AY53" s="872"/>
      <c r="AZ53" s="874"/>
      <c r="BA53" s="874"/>
      <c r="BB53" s="874"/>
      <c r="BC53" s="874"/>
      <c r="BD53" s="874"/>
      <c r="BE53" s="868"/>
      <c r="BF53" s="868"/>
      <c r="BG53" s="868"/>
      <c r="BH53" s="868"/>
      <c r="BI53" s="869"/>
      <c r="BJ53" s="232"/>
      <c r="BK53" s="232"/>
      <c r="BL53" s="232"/>
      <c r="BM53" s="232"/>
      <c r="BN53" s="232"/>
      <c r="BO53" s="241"/>
      <c r="BP53" s="241"/>
      <c r="BQ53" s="238">
        <v>47</v>
      </c>
      <c r="BR53" s="239"/>
      <c r="BS53" s="809"/>
      <c r="BT53" s="810"/>
      <c r="BU53" s="810"/>
      <c r="BV53" s="810"/>
      <c r="BW53" s="810"/>
      <c r="BX53" s="810"/>
      <c r="BY53" s="810"/>
      <c r="BZ53" s="810"/>
      <c r="CA53" s="810"/>
      <c r="CB53" s="810"/>
      <c r="CC53" s="810"/>
      <c r="CD53" s="810"/>
      <c r="CE53" s="810"/>
      <c r="CF53" s="810"/>
      <c r="CG53" s="811"/>
      <c r="CH53" s="812"/>
      <c r="CI53" s="813"/>
      <c r="CJ53" s="813"/>
      <c r="CK53" s="813"/>
      <c r="CL53" s="814"/>
      <c r="CM53" s="812"/>
      <c r="CN53" s="813"/>
      <c r="CO53" s="813"/>
      <c r="CP53" s="813"/>
      <c r="CQ53" s="814"/>
      <c r="CR53" s="812"/>
      <c r="CS53" s="813"/>
      <c r="CT53" s="813"/>
      <c r="CU53" s="813"/>
      <c r="CV53" s="814"/>
      <c r="CW53" s="812"/>
      <c r="CX53" s="813"/>
      <c r="CY53" s="813"/>
      <c r="CZ53" s="813"/>
      <c r="DA53" s="814"/>
      <c r="DB53" s="812"/>
      <c r="DC53" s="813"/>
      <c r="DD53" s="813"/>
      <c r="DE53" s="813"/>
      <c r="DF53" s="814"/>
      <c r="DG53" s="812"/>
      <c r="DH53" s="813"/>
      <c r="DI53" s="813"/>
      <c r="DJ53" s="813"/>
      <c r="DK53" s="814"/>
      <c r="DL53" s="812"/>
      <c r="DM53" s="813"/>
      <c r="DN53" s="813"/>
      <c r="DO53" s="813"/>
      <c r="DP53" s="814"/>
      <c r="DQ53" s="812"/>
      <c r="DR53" s="813"/>
      <c r="DS53" s="813"/>
      <c r="DT53" s="813"/>
      <c r="DU53" s="814"/>
      <c r="DV53" s="809"/>
      <c r="DW53" s="810"/>
      <c r="DX53" s="810"/>
      <c r="DY53" s="810"/>
      <c r="DZ53" s="815"/>
      <c r="EA53" s="230"/>
    </row>
    <row r="54" spans="1:131" ht="26.25" customHeight="1" x14ac:dyDescent="0.15">
      <c r="A54" s="238">
        <v>27</v>
      </c>
      <c r="B54" s="816"/>
      <c r="C54" s="817"/>
      <c r="D54" s="817"/>
      <c r="E54" s="817"/>
      <c r="F54" s="817"/>
      <c r="G54" s="817"/>
      <c r="H54" s="817"/>
      <c r="I54" s="817"/>
      <c r="J54" s="817"/>
      <c r="K54" s="817"/>
      <c r="L54" s="817"/>
      <c r="M54" s="817"/>
      <c r="N54" s="817"/>
      <c r="O54" s="817"/>
      <c r="P54" s="818"/>
      <c r="Q54" s="871"/>
      <c r="R54" s="872"/>
      <c r="S54" s="872"/>
      <c r="T54" s="872"/>
      <c r="U54" s="872"/>
      <c r="V54" s="872"/>
      <c r="W54" s="872"/>
      <c r="X54" s="872"/>
      <c r="Y54" s="872"/>
      <c r="Z54" s="872"/>
      <c r="AA54" s="872"/>
      <c r="AB54" s="872"/>
      <c r="AC54" s="872"/>
      <c r="AD54" s="872"/>
      <c r="AE54" s="873"/>
      <c r="AF54" s="822"/>
      <c r="AG54" s="823"/>
      <c r="AH54" s="823"/>
      <c r="AI54" s="823"/>
      <c r="AJ54" s="824"/>
      <c r="AK54" s="875"/>
      <c r="AL54" s="872"/>
      <c r="AM54" s="872"/>
      <c r="AN54" s="872"/>
      <c r="AO54" s="872"/>
      <c r="AP54" s="872"/>
      <c r="AQ54" s="872"/>
      <c r="AR54" s="872"/>
      <c r="AS54" s="872"/>
      <c r="AT54" s="872"/>
      <c r="AU54" s="872"/>
      <c r="AV54" s="872"/>
      <c r="AW54" s="872"/>
      <c r="AX54" s="872"/>
      <c r="AY54" s="872"/>
      <c r="AZ54" s="874"/>
      <c r="BA54" s="874"/>
      <c r="BB54" s="874"/>
      <c r="BC54" s="874"/>
      <c r="BD54" s="874"/>
      <c r="BE54" s="868"/>
      <c r="BF54" s="868"/>
      <c r="BG54" s="868"/>
      <c r="BH54" s="868"/>
      <c r="BI54" s="869"/>
      <c r="BJ54" s="232"/>
      <c r="BK54" s="232"/>
      <c r="BL54" s="232"/>
      <c r="BM54" s="232"/>
      <c r="BN54" s="232"/>
      <c r="BO54" s="241"/>
      <c r="BP54" s="241"/>
      <c r="BQ54" s="238">
        <v>48</v>
      </c>
      <c r="BR54" s="239"/>
      <c r="BS54" s="809"/>
      <c r="BT54" s="810"/>
      <c r="BU54" s="810"/>
      <c r="BV54" s="810"/>
      <c r="BW54" s="810"/>
      <c r="BX54" s="810"/>
      <c r="BY54" s="810"/>
      <c r="BZ54" s="810"/>
      <c r="CA54" s="810"/>
      <c r="CB54" s="810"/>
      <c r="CC54" s="810"/>
      <c r="CD54" s="810"/>
      <c r="CE54" s="810"/>
      <c r="CF54" s="810"/>
      <c r="CG54" s="811"/>
      <c r="CH54" s="812"/>
      <c r="CI54" s="813"/>
      <c r="CJ54" s="813"/>
      <c r="CK54" s="813"/>
      <c r="CL54" s="814"/>
      <c r="CM54" s="812"/>
      <c r="CN54" s="813"/>
      <c r="CO54" s="813"/>
      <c r="CP54" s="813"/>
      <c r="CQ54" s="814"/>
      <c r="CR54" s="812"/>
      <c r="CS54" s="813"/>
      <c r="CT54" s="813"/>
      <c r="CU54" s="813"/>
      <c r="CV54" s="814"/>
      <c r="CW54" s="812"/>
      <c r="CX54" s="813"/>
      <c r="CY54" s="813"/>
      <c r="CZ54" s="813"/>
      <c r="DA54" s="814"/>
      <c r="DB54" s="812"/>
      <c r="DC54" s="813"/>
      <c r="DD54" s="813"/>
      <c r="DE54" s="813"/>
      <c r="DF54" s="814"/>
      <c r="DG54" s="812"/>
      <c r="DH54" s="813"/>
      <c r="DI54" s="813"/>
      <c r="DJ54" s="813"/>
      <c r="DK54" s="814"/>
      <c r="DL54" s="812"/>
      <c r="DM54" s="813"/>
      <c r="DN54" s="813"/>
      <c r="DO54" s="813"/>
      <c r="DP54" s="814"/>
      <c r="DQ54" s="812"/>
      <c r="DR54" s="813"/>
      <c r="DS54" s="813"/>
      <c r="DT54" s="813"/>
      <c r="DU54" s="814"/>
      <c r="DV54" s="809"/>
      <c r="DW54" s="810"/>
      <c r="DX54" s="810"/>
      <c r="DY54" s="810"/>
      <c r="DZ54" s="815"/>
      <c r="EA54" s="230"/>
    </row>
    <row r="55" spans="1:131" ht="26.25" customHeight="1" x14ac:dyDescent="0.15">
      <c r="A55" s="238">
        <v>28</v>
      </c>
      <c r="B55" s="816"/>
      <c r="C55" s="817"/>
      <c r="D55" s="817"/>
      <c r="E55" s="817"/>
      <c r="F55" s="817"/>
      <c r="G55" s="817"/>
      <c r="H55" s="817"/>
      <c r="I55" s="817"/>
      <c r="J55" s="817"/>
      <c r="K55" s="817"/>
      <c r="L55" s="817"/>
      <c r="M55" s="817"/>
      <c r="N55" s="817"/>
      <c r="O55" s="817"/>
      <c r="P55" s="818"/>
      <c r="Q55" s="871"/>
      <c r="R55" s="872"/>
      <c r="S55" s="872"/>
      <c r="T55" s="872"/>
      <c r="U55" s="872"/>
      <c r="V55" s="872"/>
      <c r="W55" s="872"/>
      <c r="X55" s="872"/>
      <c r="Y55" s="872"/>
      <c r="Z55" s="872"/>
      <c r="AA55" s="872"/>
      <c r="AB55" s="872"/>
      <c r="AC55" s="872"/>
      <c r="AD55" s="872"/>
      <c r="AE55" s="873"/>
      <c r="AF55" s="822"/>
      <c r="AG55" s="823"/>
      <c r="AH55" s="823"/>
      <c r="AI55" s="823"/>
      <c r="AJ55" s="824"/>
      <c r="AK55" s="875"/>
      <c r="AL55" s="872"/>
      <c r="AM55" s="872"/>
      <c r="AN55" s="872"/>
      <c r="AO55" s="872"/>
      <c r="AP55" s="872"/>
      <c r="AQ55" s="872"/>
      <c r="AR55" s="872"/>
      <c r="AS55" s="872"/>
      <c r="AT55" s="872"/>
      <c r="AU55" s="872"/>
      <c r="AV55" s="872"/>
      <c r="AW55" s="872"/>
      <c r="AX55" s="872"/>
      <c r="AY55" s="872"/>
      <c r="AZ55" s="874"/>
      <c r="BA55" s="874"/>
      <c r="BB55" s="874"/>
      <c r="BC55" s="874"/>
      <c r="BD55" s="874"/>
      <c r="BE55" s="868"/>
      <c r="BF55" s="868"/>
      <c r="BG55" s="868"/>
      <c r="BH55" s="868"/>
      <c r="BI55" s="869"/>
      <c r="BJ55" s="232"/>
      <c r="BK55" s="232"/>
      <c r="BL55" s="232"/>
      <c r="BM55" s="232"/>
      <c r="BN55" s="232"/>
      <c r="BO55" s="241"/>
      <c r="BP55" s="241"/>
      <c r="BQ55" s="238">
        <v>49</v>
      </c>
      <c r="BR55" s="239"/>
      <c r="BS55" s="809"/>
      <c r="BT55" s="810"/>
      <c r="BU55" s="810"/>
      <c r="BV55" s="810"/>
      <c r="BW55" s="810"/>
      <c r="BX55" s="810"/>
      <c r="BY55" s="810"/>
      <c r="BZ55" s="810"/>
      <c r="CA55" s="810"/>
      <c r="CB55" s="810"/>
      <c r="CC55" s="810"/>
      <c r="CD55" s="810"/>
      <c r="CE55" s="810"/>
      <c r="CF55" s="810"/>
      <c r="CG55" s="811"/>
      <c r="CH55" s="812"/>
      <c r="CI55" s="813"/>
      <c r="CJ55" s="813"/>
      <c r="CK55" s="813"/>
      <c r="CL55" s="814"/>
      <c r="CM55" s="812"/>
      <c r="CN55" s="813"/>
      <c r="CO55" s="813"/>
      <c r="CP55" s="813"/>
      <c r="CQ55" s="814"/>
      <c r="CR55" s="812"/>
      <c r="CS55" s="813"/>
      <c r="CT55" s="813"/>
      <c r="CU55" s="813"/>
      <c r="CV55" s="814"/>
      <c r="CW55" s="812"/>
      <c r="CX55" s="813"/>
      <c r="CY55" s="813"/>
      <c r="CZ55" s="813"/>
      <c r="DA55" s="814"/>
      <c r="DB55" s="812"/>
      <c r="DC55" s="813"/>
      <c r="DD55" s="813"/>
      <c r="DE55" s="813"/>
      <c r="DF55" s="814"/>
      <c r="DG55" s="812"/>
      <c r="DH55" s="813"/>
      <c r="DI55" s="813"/>
      <c r="DJ55" s="813"/>
      <c r="DK55" s="814"/>
      <c r="DL55" s="812"/>
      <c r="DM55" s="813"/>
      <c r="DN55" s="813"/>
      <c r="DO55" s="813"/>
      <c r="DP55" s="814"/>
      <c r="DQ55" s="812"/>
      <c r="DR55" s="813"/>
      <c r="DS55" s="813"/>
      <c r="DT55" s="813"/>
      <c r="DU55" s="814"/>
      <c r="DV55" s="809"/>
      <c r="DW55" s="810"/>
      <c r="DX55" s="810"/>
      <c r="DY55" s="810"/>
      <c r="DZ55" s="815"/>
      <c r="EA55" s="230"/>
    </row>
    <row r="56" spans="1:131" ht="26.25" customHeight="1" x14ac:dyDescent="0.15">
      <c r="A56" s="238">
        <v>29</v>
      </c>
      <c r="B56" s="816"/>
      <c r="C56" s="817"/>
      <c r="D56" s="817"/>
      <c r="E56" s="817"/>
      <c r="F56" s="817"/>
      <c r="G56" s="817"/>
      <c r="H56" s="817"/>
      <c r="I56" s="817"/>
      <c r="J56" s="817"/>
      <c r="K56" s="817"/>
      <c r="L56" s="817"/>
      <c r="M56" s="817"/>
      <c r="N56" s="817"/>
      <c r="O56" s="817"/>
      <c r="P56" s="818"/>
      <c r="Q56" s="871"/>
      <c r="R56" s="872"/>
      <c r="S56" s="872"/>
      <c r="T56" s="872"/>
      <c r="U56" s="872"/>
      <c r="V56" s="872"/>
      <c r="W56" s="872"/>
      <c r="X56" s="872"/>
      <c r="Y56" s="872"/>
      <c r="Z56" s="872"/>
      <c r="AA56" s="872"/>
      <c r="AB56" s="872"/>
      <c r="AC56" s="872"/>
      <c r="AD56" s="872"/>
      <c r="AE56" s="873"/>
      <c r="AF56" s="822"/>
      <c r="AG56" s="823"/>
      <c r="AH56" s="823"/>
      <c r="AI56" s="823"/>
      <c r="AJ56" s="824"/>
      <c r="AK56" s="875"/>
      <c r="AL56" s="872"/>
      <c r="AM56" s="872"/>
      <c r="AN56" s="872"/>
      <c r="AO56" s="872"/>
      <c r="AP56" s="872"/>
      <c r="AQ56" s="872"/>
      <c r="AR56" s="872"/>
      <c r="AS56" s="872"/>
      <c r="AT56" s="872"/>
      <c r="AU56" s="872"/>
      <c r="AV56" s="872"/>
      <c r="AW56" s="872"/>
      <c r="AX56" s="872"/>
      <c r="AY56" s="872"/>
      <c r="AZ56" s="874"/>
      <c r="BA56" s="874"/>
      <c r="BB56" s="874"/>
      <c r="BC56" s="874"/>
      <c r="BD56" s="874"/>
      <c r="BE56" s="868"/>
      <c r="BF56" s="868"/>
      <c r="BG56" s="868"/>
      <c r="BH56" s="868"/>
      <c r="BI56" s="869"/>
      <c r="BJ56" s="232"/>
      <c r="BK56" s="232"/>
      <c r="BL56" s="232"/>
      <c r="BM56" s="232"/>
      <c r="BN56" s="232"/>
      <c r="BO56" s="241"/>
      <c r="BP56" s="241"/>
      <c r="BQ56" s="238">
        <v>50</v>
      </c>
      <c r="BR56" s="239"/>
      <c r="BS56" s="809"/>
      <c r="BT56" s="810"/>
      <c r="BU56" s="810"/>
      <c r="BV56" s="810"/>
      <c r="BW56" s="810"/>
      <c r="BX56" s="810"/>
      <c r="BY56" s="810"/>
      <c r="BZ56" s="810"/>
      <c r="CA56" s="810"/>
      <c r="CB56" s="810"/>
      <c r="CC56" s="810"/>
      <c r="CD56" s="810"/>
      <c r="CE56" s="810"/>
      <c r="CF56" s="810"/>
      <c r="CG56" s="811"/>
      <c r="CH56" s="812"/>
      <c r="CI56" s="813"/>
      <c r="CJ56" s="813"/>
      <c r="CK56" s="813"/>
      <c r="CL56" s="814"/>
      <c r="CM56" s="812"/>
      <c r="CN56" s="813"/>
      <c r="CO56" s="813"/>
      <c r="CP56" s="813"/>
      <c r="CQ56" s="814"/>
      <c r="CR56" s="812"/>
      <c r="CS56" s="813"/>
      <c r="CT56" s="813"/>
      <c r="CU56" s="813"/>
      <c r="CV56" s="814"/>
      <c r="CW56" s="812"/>
      <c r="CX56" s="813"/>
      <c r="CY56" s="813"/>
      <c r="CZ56" s="813"/>
      <c r="DA56" s="814"/>
      <c r="DB56" s="812"/>
      <c r="DC56" s="813"/>
      <c r="DD56" s="813"/>
      <c r="DE56" s="813"/>
      <c r="DF56" s="814"/>
      <c r="DG56" s="812"/>
      <c r="DH56" s="813"/>
      <c r="DI56" s="813"/>
      <c r="DJ56" s="813"/>
      <c r="DK56" s="814"/>
      <c r="DL56" s="812"/>
      <c r="DM56" s="813"/>
      <c r="DN56" s="813"/>
      <c r="DO56" s="813"/>
      <c r="DP56" s="814"/>
      <c r="DQ56" s="812"/>
      <c r="DR56" s="813"/>
      <c r="DS56" s="813"/>
      <c r="DT56" s="813"/>
      <c r="DU56" s="814"/>
      <c r="DV56" s="809"/>
      <c r="DW56" s="810"/>
      <c r="DX56" s="810"/>
      <c r="DY56" s="810"/>
      <c r="DZ56" s="815"/>
      <c r="EA56" s="230"/>
    </row>
    <row r="57" spans="1:131" ht="26.25" customHeight="1" x14ac:dyDescent="0.15">
      <c r="A57" s="238">
        <v>30</v>
      </c>
      <c r="B57" s="816"/>
      <c r="C57" s="817"/>
      <c r="D57" s="817"/>
      <c r="E57" s="817"/>
      <c r="F57" s="817"/>
      <c r="G57" s="817"/>
      <c r="H57" s="817"/>
      <c r="I57" s="817"/>
      <c r="J57" s="817"/>
      <c r="K57" s="817"/>
      <c r="L57" s="817"/>
      <c r="M57" s="817"/>
      <c r="N57" s="817"/>
      <c r="O57" s="817"/>
      <c r="P57" s="818"/>
      <c r="Q57" s="871"/>
      <c r="R57" s="872"/>
      <c r="S57" s="872"/>
      <c r="T57" s="872"/>
      <c r="U57" s="872"/>
      <c r="V57" s="872"/>
      <c r="W57" s="872"/>
      <c r="X57" s="872"/>
      <c r="Y57" s="872"/>
      <c r="Z57" s="872"/>
      <c r="AA57" s="872"/>
      <c r="AB57" s="872"/>
      <c r="AC57" s="872"/>
      <c r="AD57" s="872"/>
      <c r="AE57" s="873"/>
      <c r="AF57" s="822"/>
      <c r="AG57" s="823"/>
      <c r="AH57" s="823"/>
      <c r="AI57" s="823"/>
      <c r="AJ57" s="824"/>
      <c r="AK57" s="875"/>
      <c r="AL57" s="872"/>
      <c r="AM57" s="872"/>
      <c r="AN57" s="872"/>
      <c r="AO57" s="872"/>
      <c r="AP57" s="872"/>
      <c r="AQ57" s="872"/>
      <c r="AR57" s="872"/>
      <c r="AS57" s="872"/>
      <c r="AT57" s="872"/>
      <c r="AU57" s="872"/>
      <c r="AV57" s="872"/>
      <c r="AW57" s="872"/>
      <c r="AX57" s="872"/>
      <c r="AY57" s="872"/>
      <c r="AZ57" s="874"/>
      <c r="BA57" s="874"/>
      <c r="BB57" s="874"/>
      <c r="BC57" s="874"/>
      <c r="BD57" s="874"/>
      <c r="BE57" s="868"/>
      <c r="BF57" s="868"/>
      <c r="BG57" s="868"/>
      <c r="BH57" s="868"/>
      <c r="BI57" s="869"/>
      <c r="BJ57" s="232"/>
      <c r="BK57" s="232"/>
      <c r="BL57" s="232"/>
      <c r="BM57" s="232"/>
      <c r="BN57" s="232"/>
      <c r="BO57" s="241"/>
      <c r="BP57" s="241"/>
      <c r="BQ57" s="238">
        <v>51</v>
      </c>
      <c r="BR57" s="239"/>
      <c r="BS57" s="809"/>
      <c r="BT57" s="810"/>
      <c r="BU57" s="810"/>
      <c r="BV57" s="810"/>
      <c r="BW57" s="810"/>
      <c r="BX57" s="810"/>
      <c r="BY57" s="810"/>
      <c r="BZ57" s="810"/>
      <c r="CA57" s="810"/>
      <c r="CB57" s="810"/>
      <c r="CC57" s="810"/>
      <c r="CD57" s="810"/>
      <c r="CE57" s="810"/>
      <c r="CF57" s="810"/>
      <c r="CG57" s="811"/>
      <c r="CH57" s="812"/>
      <c r="CI57" s="813"/>
      <c r="CJ57" s="813"/>
      <c r="CK57" s="813"/>
      <c r="CL57" s="814"/>
      <c r="CM57" s="812"/>
      <c r="CN57" s="813"/>
      <c r="CO57" s="813"/>
      <c r="CP57" s="813"/>
      <c r="CQ57" s="814"/>
      <c r="CR57" s="812"/>
      <c r="CS57" s="813"/>
      <c r="CT57" s="813"/>
      <c r="CU57" s="813"/>
      <c r="CV57" s="814"/>
      <c r="CW57" s="812"/>
      <c r="CX57" s="813"/>
      <c r="CY57" s="813"/>
      <c r="CZ57" s="813"/>
      <c r="DA57" s="814"/>
      <c r="DB57" s="812"/>
      <c r="DC57" s="813"/>
      <c r="DD57" s="813"/>
      <c r="DE57" s="813"/>
      <c r="DF57" s="814"/>
      <c r="DG57" s="812"/>
      <c r="DH57" s="813"/>
      <c r="DI57" s="813"/>
      <c r="DJ57" s="813"/>
      <c r="DK57" s="814"/>
      <c r="DL57" s="812"/>
      <c r="DM57" s="813"/>
      <c r="DN57" s="813"/>
      <c r="DO57" s="813"/>
      <c r="DP57" s="814"/>
      <c r="DQ57" s="812"/>
      <c r="DR57" s="813"/>
      <c r="DS57" s="813"/>
      <c r="DT57" s="813"/>
      <c r="DU57" s="814"/>
      <c r="DV57" s="809"/>
      <c r="DW57" s="810"/>
      <c r="DX57" s="810"/>
      <c r="DY57" s="810"/>
      <c r="DZ57" s="815"/>
      <c r="EA57" s="230"/>
    </row>
    <row r="58" spans="1:131" ht="26.25" customHeight="1" x14ac:dyDescent="0.15">
      <c r="A58" s="238">
        <v>31</v>
      </c>
      <c r="B58" s="816"/>
      <c r="C58" s="817"/>
      <c r="D58" s="817"/>
      <c r="E58" s="817"/>
      <c r="F58" s="817"/>
      <c r="G58" s="817"/>
      <c r="H58" s="817"/>
      <c r="I58" s="817"/>
      <c r="J58" s="817"/>
      <c r="K58" s="817"/>
      <c r="L58" s="817"/>
      <c r="M58" s="817"/>
      <c r="N58" s="817"/>
      <c r="O58" s="817"/>
      <c r="P58" s="818"/>
      <c r="Q58" s="871"/>
      <c r="R58" s="872"/>
      <c r="S58" s="872"/>
      <c r="T58" s="872"/>
      <c r="U58" s="872"/>
      <c r="V58" s="872"/>
      <c r="W58" s="872"/>
      <c r="X58" s="872"/>
      <c r="Y58" s="872"/>
      <c r="Z58" s="872"/>
      <c r="AA58" s="872"/>
      <c r="AB58" s="872"/>
      <c r="AC58" s="872"/>
      <c r="AD58" s="872"/>
      <c r="AE58" s="873"/>
      <c r="AF58" s="822"/>
      <c r="AG58" s="823"/>
      <c r="AH58" s="823"/>
      <c r="AI58" s="823"/>
      <c r="AJ58" s="824"/>
      <c r="AK58" s="875"/>
      <c r="AL58" s="872"/>
      <c r="AM58" s="872"/>
      <c r="AN58" s="872"/>
      <c r="AO58" s="872"/>
      <c r="AP58" s="872"/>
      <c r="AQ58" s="872"/>
      <c r="AR58" s="872"/>
      <c r="AS58" s="872"/>
      <c r="AT58" s="872"/>
      <c r="AU58" s="872"/>
      <c r="AV58" s="872"/>
      <c r="AW58" s="872"/>
      <c r="AX58" s="872"/>
      <c r="AY58" s="872"/>
      <c r="AZ58" s="874"/>
      <c r="BA58" s="874"/>
      <c r="BB58" s="874"/>
      <c r="BC58" s="874"/>
      <c r="BD58" s="874"/>
      <c r="BE58" s="868"/>
      <c r="BF58" s="868"/>
      <c r="BG58" s="868"/>
      <c r="BH58" s="868"/>
      <c r="BI58" s="869"/>
      <c r="BJ58" s="232"/>
      <c r="BK58" s="232"/>
      <c r="BL58" s="232"/>
      <c r="BM58" s="232"/>
      <c r="BN58" s="232"/>
      <c r="BO58" s="241"/>
      <c r="BP58" s="241"/>
      <c r="BQ58" s="238">
        <v>52</v>
      </c>
      <c r="BR58" s="239"/>
      <c r="BS58" s="809"/>
      <c r="BT58" s="810"/>
      <c r="BU58" s="810"/>
      <c r="BV58" s="810"/>
      <c r="BW58" s="810"/>
      <c r="BX58" s="810"/>
      <c r="BY58" s="810"/>
      <c r="BZ58" s="810"/>
      <c r="CA58" s="810"/>
      <c r="CB58" s="810"/>
      <c r="CC58" s="810"/>
      <c r="CD58" s="810"/>
      <c r="CE58" s="810"/>
      <c r="CF58" s="810"/>
      <c r="CG58" s="811"/>
      <c r="CH58" s="812"/>
      <c r="CI58" s="813"/>
      <c r="CJ58" s="813"/>
      <c r="CK58" s="813"/>
      <c r="CL58" s="814"/>
      <c r="CM58" s="812"/>
      <c r="CN58" s="813"/>
      <c r="CO58" s="813"/>
      <c r="CP58" s="813"/>
      <c r="CQ58" s="814"/>
      <c r="CR58" s="812"/>
      <c r="CS58" s="813"/>
      <c r="CT58" s="813"/>
      <c r="CU58" s="813"/>
      <c r="CV58" s="814"/>
      <c r="CW58" s="812"/>
      <c r="CX58" s="813"/>
      <c r="CY58" s="813"/>
      <c r="CZ58" s="813"/>
      <c r="DA58" s="814"/>
      <c r="DB58" s="812"/>
      <c r="DC58" s="813"/>
      <c r="DD58" s="813"/>
      <c r="DE58" s="813"/>
      <c r="DF58" s="814"/>
      <c r="DG58" s="812"/>
      <c r="DH58" s="813"/>
      <c r="DI58" s="813"/>
      <c r="DJ58" s="813"/>
      <c r="DK58" s="814"/>
      <c r="DL58" s="812"/>
      <c r="DM58" s="813"/>
      <c r="DN58" s="813"/>
      <c r="DO58" s="813"/>
      <c r="DP58" s="814"/>
      <c r="DQ58" s="812"/>
      <c r="DR58" s="813"/>
      <c r="DS58" s="813"/>
      <c r="DT58" s="813"/>
      <c r="DU58" s="814"/>
      <c r="DV58" s="809"/>
      <c r="DW58" s="810"/>
      <c r="DX58" s="810"/>
      <c r="DY58" s="810"/>
      <c r="DZ58" s="815"/>
      <c r="EA58" s="230"/>
    </row>
    <row r="59" spans="1:131" ht="26.25" customHeight="1" x14ac:dyDescent="0.15">
      <c r="A59" s="238">
        <v>32</v>
      </c>
      <c r="B59" s="816"/>
      <c r="C59" s="817"/>
      <c r="D59" s="817"/>
      <c r="E59" s="817"/>
      <c r="F59" s="817"/>
      <c r="G59" s="817"/>
      <c r="H59" s="817"/>
      <c r="I59" s="817"/>
      <c r="J59" s="817"/>
      <c r="K59" s="817"/>
      <c r="L59" s="817"/>
      <c r="M59" s="817"/>
      <c r="N59" s="817"/>
      <c r="O59" s="817"/>
      <c r="P59" s="818"/>
      <c r="Q59" s="871"/>
      <c r="R59" s="872"/>
      <c r="S59" s="872"/>
      <c r="T59" s="872"/>
      <c r="U59" s="872"/>
      <c r="V59" s="872"/>
      <c r="W59" s="872"/>
      <c r="X59" s="872"/>
      <c r="Y59" s="872"/>
      <c r="Z59" s="872"/>
      <c r="AA59" s="872"/>
      <c r="AB59" s="872"/>
      <c r="AC59" s="872"/>
      <c r="AD59" s="872"/>
      <c r="AE59" s="873"/>
      <c r="AF59" s="822"/>
      <c r="AG59" s="823"/>
      <c r="AH59" s="823"/>
      <c r="AI59" s="823"/>
      <c r="AJ59" s="824"/>
      <c r="AK59" s="875"/>
      <c r="AL59" s="872"/>
      <c r="AM59" s="872"/>
      <c r="AN59" s="872"/>
      <c r="AO59" s="872"/>
      <c r="AP59" s="872"/>
      <c r="AQ59" s="872"/>
      <c r="AR59" s="872"/>
      <c r="AS59" s="872"/>
      <c r="AT59" s="872"/>
      <c r="AU59" s="872"/>
      <c r="AV59" s="872"/>
      <c r="AW59" s="872"/>
      <c r="AX59" s="872"/>
      <c r="AY59" s="872"/>
      <c r="AZ59" s="874"/>
      <c r="BA59" s="874"/>
      <c r="BB59" s="874"/>
      <c r="BC59" s="874"/>
      <c r="BD59" s="874"/>
      <c r="BE59" s="868"/>
      <c r="BF59" s="868"/>
      <c r="BG59" s="868"/>
      <c r="BH59" s="868"/>
      <c r="BI59" s="869"/>
      <c r="BJ59" s="232"/>
      <c r="BK59" s="232"/>
      <c r="BL59" s="232"/>
      <c r="BM59" s="232"/>
      <c r="BN59" s="232"/>
      <c r="BO59" s="241"/>
      <c r="BP59" s="241"/>
      <c r="BQ59" s="238">
        <v>53</v>
      </c>
      <c r="BR59" s="239"/>
      <c r="BS59" s="809"/>
      <c r="BT59" s="810"/>
      <c r="BU59" s="810"/>
      <c r="BV59" s="810"/>
      <c r="BW59" s="810"/>
      <c r="BX59" s="810"/>
      <c r="BY59" s="810"/>
      <c r="BZ59" s="810"/>
      <c r="CA59" s="810"/>
      <c r="CB59" s="810"/>
      <c r="CC59" s="810"/>
      <c r="CD59" s="810"/>
      <c r="CE59" s="810"/>
      <c r="CF59" s="810"/>
      <c r="CG59" s="811"/>
      <c r="CH59" s="812"/>
      <c r="CI59" s="813"/>
      <c r="CJ59" s="813"/>
      <c r="CK59" s="813"/>
      <c r="CL59" s="814"/>
      <c r="CM59" s="812"/>
      <c r="CN59" s="813"/>
      <c r="CO59" s="813"/>
      <c r="CP59" s="813"/>
      <c r="CQ59" s="814"/>
      <c r="CR59" s="812"/>
      <c r="CS59" s="813"/>
      <c r="CT59" s="813"/>
      <c r="CU59" s="813"/>
      <c r="CV59" s="814"/>
      <c r="CW59" s="812"/>
      <c r="CX59" s="813"/>
      <c r="CY59" s="813"/>
      <c r="CZ59" s="813"/>
      <c r="DA59" s="814"/>
      <c r="DB59" s="812"/>
      <c r="DC59" s="813"/>
      <c r="DD59" s="813"/>
      <c r="DE59" s="813"/>
      <c r="DF59" s="814"/>
      <c r="DG59" s="812"/>
      <c r="DH59" s="813"/>
      <c r="DI59" s="813"/>
      <c r="DJ59" s="813"/>
      <c r="DK59" s="814"/>
      <c r="DL59" s="812"/>
      <c r="DM59" s="813"/>
      <c r="DN59" s="813"/>
      <c r="DO59" s="813"/>
      <c r="DP59" s="814"/>
      <c r="DQ59" s="812"/>
      <c r="DR59" s="813"/>
      <c r="DS59" s="813"/>
      <c r="DT59" s="813"/>
      <c r="DU59" s="814"/>
      <c r="DV59" s="809"/>
      <c r="DW59" s="810"/>
      <c r="DX59" s="810"/>
      <c r="DY59" s="810"/>
      <c r="DZ59" s="815"/>
      <c r="EA59" s="230"/>
    </row>
    <row r="60" spans="1:131" ht="26.25" customHeight="1" x14ac:dyDescent="0.15">
      <c r="A60" s="238">
        <v>33</v>
      </c>
      <c r="B60" s="816"/>
      <c r="C60" s="817"/>
      <c r="D60" s="817"/>
      <c r="E60" s="817"/>
      <c r="F60" s="817"/>
      <c r="G60" s="817"/>
      <c r="H60" s="817"/>
      <c r="I60" s="817"/>
      <c r="J60" s="817"/>
      <c r="K60" s="817"/>
      <c r="L60" s="817"/>
      <c r="M60" s="817"/>
      <c r="N60" s="817"/>
      <c r="O60" s="817"/>
      <c r="P60" s="818"/>
      <c r="Q60" s="871"/>
      <c r="R60" s="872"/>
      <c r="S60" s="872"/>
      <c r="T60" s="872"/>
      <c r="U60" s="872"/>
      <c r="V60" s="872"/>
      <c r="W60" s="872"/>
      <c r="X60" s="872"/>
      <c r="Y60" s="872"/>
      <c r="Z60" s="872"/>
      <c r="AA60" s="872"/>
      <c r="AB60" s="872"/>
      <c r="AC60" s="872"/>
      <c r="AD60" s="872"/>
      <c r="AE60" s="873"/>
      <c r="AF60" s="822"/>
      <c r="AG60" s="823"/>
      <c r="AH60" s="823"/>
      <c r="AI60" s="823"/>
      <c r="AJ60" s="824"/>
      <c r="AK60" s="875"/>
      <c r="AL60" s="872"/>
      <c r="AM60" s="872"/>
      <c r="AN60" s="872"/>
      <c r="AO60" s="872"/>
      <c r="AP60" s="872"/>
      <c r="AQ60" s="872"/>
      <c r="AR60" s="872"/>
      <c r="AS60" s="872"/>
      <c r="AT60" s="872"/>
      <c r="AU60" s="872"/>
      <c r="AV60" s="872"/>
      <c r="AW60" s="872"/>
      <c r="AX60" s="872"/>
      <c r="AY60" s="872"/>
      <c r="AZ60" s="874"/>
      <c r="BA60" s="874"/>
      <c r="BB60" s="874"/>
      <c r="BC60" s="874"/>
      <c r="BD60" s="874"/>
      <c r="BE60" s="868"/>
      <c r="BF60" s="868"/>
      <c r="BG60" s="868"/>
      <c r="BH60" s="868"/>
      <c r="BI60" s="869"/>
      <c r="BJ60" s="232"/>
      <c r="BK60" s="232"/>
      <c r="BL60" s="232"/>
      <c r="BM60" s="232"/>
      <c r="BN60" s="232"/>
      <c r="BO60" s="241"/>
      <c r="BP60" s="241"/>
      <c r="BQ60" s="238">
        <v>54</v>
      </c>
      <c r="BR60" s="239"/>
      <c r="BS60" s="809"/>
      <c r="BT60" s="810"/>
      <c r="BU60" s="810"/>
      <c r="BV60" s="810"/>
      <c r="BW60" s="810"/>
      <c r="BX60" s="810"/>
      <c r="BY60" s="810"/>
      <c r="BZ60" s="810"/>
      <c r="CA60" s="810"/>
      <c r="CB60" s="810"/>
      <c r="CC60" s="810"/>
      <c r="CD60" s="810"/>
      <c r="CE60" s="810"/>
      <c r="CF60" s="810"/>
      <c r="CG60" s="811"/>
      <c r="CH60" s="812"/>
      <c r="CI60" s="813"/>
      <c r="CJ60" s="813"/>
      <c r="CK60" s="813"/>
      <c r="CL60" s="814"/>
      <c r="CM60" s="812"/>
      <c r="CN60" s="813"/>
      <c r="CO60" s="813"/>
      <c r="CP60" s="813"/>
      <c r="CQ60" s="814"/>
      <c r="CR60" s="812"/>
      <c r="CS60" s="813"/>
      <c r="CT60" s="813"/>
      <c r="CU60" s="813"/>
      <c r="CV60" s="814"/>
      <c r="CW60" s="812"/>
      <c r="CX60" s="813"/>
      <c r="CY60" s="813"/>
      <c r="CZ60" s="813"/>
      <c r="DA60" s="814"/>
      <c r="DB60" s="812"/>
      <c r="DC60" s="813"/>
      <c r="DD60" s="813"/>
      <c r="DE60" s="813"/>
      <c r="DF60" s="814"/>
      <c r="DG60" s="812"/>
      <c r="DH60" s="813"/>
      <c r="DI60" s="813"/>
      <c r="DJ60" s="813"/>
      <c r="DK60" s="814"/>
      <c r="DL60" s="812"/>
      <c r="DM60" s="813"/>
      <c r="DN60" s="813"/>
      <c r="DO60" s="813"/>
      <c r="DP60" s="814"/>
      <c r="DQ60" s="812"/>
      <c r="DR60" s="813"/>
      <c r="DS60" s="813"/>
      <c r="DT60" s="813"/>
      <c r="DU60" s="814"/>
      <c r="DV60" s="809"/>
      <c r="DW60" s="810"/>
      <c r="DX60" s="810"/>
      <c r="DY60" s="810"/>
      <c r="DZ60" s="815"/>
      <c r="EA60" s="230"/>
    </row>
    <row r="61" spans="1:131" ht="26.25" customHeight="1" thickBot="1" x14ac:dyDescent="0.2">
      <c r="A61" s="238">
        <v>34</v>
      </c>
      <c r="B61" s="816"/>
      <c r="C61" s="817"/>
      <c r="D61" s="817"/>
      <c r="E61" s="817"/>
      <c r="F61" s="817"/>
      <c r="G61" s="817"/>
      <c r="H61" s="817"/>
      <c r="I61" s="817"/>
      <c r="J61" s="817"/>
      <c r="K61" s="817"/>
      <c r="L61" s="817"/>
      <c r="M61" s="817"/>
      <c r="N61" s="817"/>
      <c r="O61" s="817"/>
      <c r="P61" s="818"/>
      <c r="Q61" s="871"/>
      <c r="R61" s="872"/>
      <c r="S61" s="872"/>
      <c r="T61" s="872"/>
      <c r="U61" s="872"/>
      <c r="V61" s="872"/>
      <c r="W61" s="872"/>
      <c r="X61" s="872"/>
      <c r="Y61" s="872"/>
      <c r="Z61" s="872"/>
      <c r="AA61" s="872"/>
      <c r="AB61" s="872"/>
      <c r="AC61" s="872"/>
      <c r="AD61" s="872"/>
      <c r="AE61" s="873"/>
      <c r="AF61" s="822"/>
      <c r="AG61" s="823"/>
      <c r="AH61" s="823"/>
      <c r="AI61" s="823"/>
      <c r="AJ61" s="824"/>
      <c r="AK61" s="875"/>
      <c r="AL61" s="872"/>
      <c r="AM61" s="872"/>
      <c r="AN61" s="872"/>
      <c r="AO61" s="872"/>
      <c r="AP61" s="872"/>
      <c r="AQ61" s="872"/>
      <c r="AR61" s="872"/>
      <c r="AS61" s="872"/>
      <c r="AT61" s="872"/>
      <c r="AU61" s="872"/>
      <c r="AV61" s="872"/>
      <c r="AW61" s="872"/>
      <c r="AX61" s="872"/>
      <c r="AY61" s="872"/>
      <c r="AZ61" s="874"/>
      <c r="BA61" s="874"/>
      <c r="BB61" s="874"/>
      <c r="BC61" s="874"/>
      <c r="BD61" s="874"/>
      <c r="BE61" s="868"/>
      <c r="BF61" s="868"/>
      <c r="BG61" s="868"/>
      <c r="BH61" s="868"/>
      <c r="BI61" s="869"/>
      <c r="BJ61" s="232"/>
      <c r="BK61" s="232"/>
      <c r="BL61" s="232"/>
      <c r="BM61" s="232"/>
      <c r="BN61" s="232"/>
      <c r="BO61" s="241"/>
      <c r="BP61" s="241"/>
      <c r="BQ61" s="238">
        <v>55</v>
      </c>
      <c r="BR61" s="239"/>
      <c r="BS61" s="809"/>
      <c r="BT61" s="810"/>
      <c r="BU61" s="810"/>
      <c r="BV61" s="810"/>
      <c r="BW61" s="810"/>
      <c r="BX61" s="810"/>
      <c r="BY61" s="810"/>
      <c r="BZ61" s="810"/>
      <c r="CA61" s="810"/>
      <c r="CB61" s="810"/>
      <c r="CC61" s="810"/>
      <c r="CD61" s="810"/>
      <c r="CE61" s="810"/>
      <c r="CF61" s="810"/>
      <c r="CG61" s="811"/>
      <c r="CH61" s="812"/>
      <c r="CI61" s="813"/>
      <c r="CJ61" s="813"/>
      <c r="CK61" s="813"/>
      <c r="CL61" s="814"/>
      <c r="CM61" s="812"/>
      <c r="CN61" s="813"/>
      <c r="CO61" s="813"/>
      <c r="CP61" s="813"/>
      <c r="CQ61" s="814"/>
      <c r="CR61" s="812"/>
      <c r="CS61" s="813"/>
      <c r="CT61" s="813"/>
      <c r="CU61" s="813"/>
      <c r="CV61" s="814"/>
      <c r="CW61" s="812"/>
      <c r="CX61" s="813"/>
      <c r="CY61" s="813"/>
      <c r="CZ61" s="813"/>
      <c r="DA61" s="814"/>
      <c r="DB61" s="812"/>
      <c r="DC61" s="813"/>
      <c r="DD61" s="813"/>
      <c r="DE61" s="813"/>
      <c r="DF61" s="814"/>
      <c r="DG61" s="812"/>
      <c r="DH61" s="813"/>
      <c r="DI61" s="813"/>
      <c r="DJ61" s="813"/>
      <c r="DK61" s="814"/>
      <c r="DL61" s="812"/>
      <c r="DM61" s="813"/>
      <c r="DN61" s="813"/>
      <c r="DO61" s="813"/>
      <c r="DP61" s="814"/>
      <c r="DQ61" s="812"/>
      <c r="DR61" s="813"/>
      <c r="DS61" s="813"/>
      <c r="DT61" s="813"/>
      <c r="DU61" s="814"/>
      <c r="DV61" s="809"/>
      <c r="DW61" s="810"/>
      <c r="DX61" s="810"/>
      <c r="DY61" s="810"/>
      <c r="DZ61" s="815"/>
      <c r="EA61" s="230"/>
    </row>
    <row r="62" spans="1:131" ht="26.25" customHeight="1" x14ac:dyDescent="0.15">
      <c r="A62" s="238">
        <v>35</v>
      </c>
      <c r="B62" s="816"/>
      <c r="C62" s="817"/>
      <c r="D62" s="817"/>
      <c r="E62" s="817"/>
      <c r="F62" s="817"/>
      <c r="G62" s="817"/>
      <c r="H62" s="817"/>
      <c r="I62" s="817"/>
      <c r="J62" s="817"/>
      <c r="K62" s="817"/>
      <c r="L62" s="817"/>
      <c r="M62" s="817"/>
      <c r="N62" s="817"/>
      <c r="O62" s="817"/>
      <c r="P62" s="818"/>
      <c r="Q62" s="871"/>
      <c r="R62" s="872"/>
      <c r="S62" s="872"/>
      <c r="T62" s="872"/>
      <c r="U62" s="872"/>
      <c r="V62" s="872"/>
      <c r="W62" s="872"/>
      <c r="X62" s="872"/>
      <c r="Y62" s="872"/>
      <c r="Z62" s="872"/>
      <c r="AA62" s="872"/>
      <c r="AB62" s="872"/>
      <c r="AC62" s="872"/>
      <c r="AD62" s="872"/>
      <c r="AE62" s="873"/>
      <c r="AF62" s="822"/>
      <c r="AG62" s="823"/>
      <c r="AH62" s="823"/>
      <c r="AI62" s="823"/>
      <c r="AJ62" s="824"/>
      <c r="AK62" s="875"/>
      <c r="AL62" s="872"/>
      <c r="AM62" s="872"/>
      <c r="AN62" s="872"/>
      <c r="AO62" s="872"/>
      <c r="AP62" s="872"/>
      <c r="AQ62" s="872"/>
      <c r="AR62" s="872"/>
      <c r="AS62" s="872"/>
      <c r="AT62" s="872"/>
      <c r="AU62" s="872"/>
      <c r="AV62" s="872"/>
      <c r="AW62" s="872"/>
      <c r="AX62" s="872"/>
      <c r="AY62" s="872"/>
      <c r="AZ62" s="874"/>
      <c r="BA62" s="874"/>
      <c r="BB62" s="874"/>
      <c r="BC62" s="874"/>
      <c r="BD62" s="874"/>
      <c r="BE62" s="868"/>
      <c r="BF62" s="868"/>
      <c r="BG62" s="868"/>
      <c r="BH62" s="868"/>
      <c r="BI62" s="869"/>
      <c r="BJ62" s="883" t="s">
        <v>395</v>
      </c>
      <c r="BK62" s="842"/>
      <c r="BL62" s="842"/>
      <c r="BM62" s="842"/>
      <c r="BN62" s="843"/>
      <c r="BO62" s="241"/>
      <c r="BP62" s="241"/>
      <c r="BQ62" s="238">
        <v>56</v>
      </c>
      <c r="BR62" s="239"/>
      <c r="BS62" s="809"/>
      <c r="BT62" s="810"/>
      <c r="BU62" s="810"/>
      <c r="BV62" s="810"/>
      <c r="BW62" s="810"/>
      <c r="BX62" s="810"/>
      <c r="BY62" s="810"/>
      <c r="BZ62" s="810"/>
      <c r="CA62" s="810"/>
      <c r="CB62" s="810"/>
      <c r="CC62" s="810"/>
      <c r="CD62" s="810"/>
      <c r="CE62" s="810"/>
      <c r="CF62" s="810"/>
      <c r="CG62" s="811"/>
      <c r="CH62" s="812"/>
      <c r="CI62" s="813"/>
      <c r="CJ62" s="813"/>
      <c r="CK62" s="813"/>
      <c r="CL62" s="814"/>
      <c r="CM62" s="812"/>
      <c r="CN62" s="813"/>
      <c r="CO62" s="813"/>
      <c r="CP62" s="813"/>
      <c r="CQ62" s="814"/>
      <c r="CR62" s="812"/>
      <c r="CS62" s="813"/>
      <c r="CT62" s="813"/>
      <c r="CU62" s="813"/>
      <c r="CV62" s="814"/>
      <c r="CW62" s="812"/>
      <c r="CX62" s="813"/>
      <c r="CY62" s="813"/>
      <c r="CZ62" s="813"/>
      <c r="DA62" s="814"/>
      <c r="DB62" s="812"/>
      <c r="DC62" s="813"/>
      <c r="DD62" s="813"/>
      <c r="DE62" s="813"/>
      <c r="DF62" s="814"/>
      <c r="DG62" s="812"/>
      <c r="DH62" s="813"/>
      <c r="DI62" s="813"/>
      <c r="DJ62" s="813"/>
      <c r="DK62" s="814"/>
      <c r="DL62" s="812"/>
      <c r="DM62" s="813"/>
      <c r="DN62" s="813"/>
      <c r="DO62" s="813"/>
      <c r="DP62" s="814"/>
      <c r="DQ62" s="812"/>
      <c r="DR62" s="813"/>
      <c r="DS62" s="813"/>
      <c r="DT62" s="813"/>
      <c r="DU62" s="814"/>
      <c r="DV62" s="809"/>
      <c r="DW62" s="810"/>
      <c r="DX62" s="810"/>
      <c r="DY62" s="810"/>
      <c r="DZ62" s="815"/>
      <c r="EA62" s="230"/>
    </row>
    <row r="63" spans="1:131" ht="26.25" customHeight="1" thickBot="1" x14ac:dyDescent="0.2">
      <c r="A63" s="240" t="s">
        <v>377</v>
      </c>
      <c r="B63" s="825" t="s">
        <v>396</v>
      </c>
      <c r="C63" s="826"/>
      <c r="D63" s="826"/>
      <c r="E63" s="826"/>
      <c r="F63" s="826"/>
      <c r="G63" s="826"/>
      <c r="H63" s="826"/>
      <c r="I63" s="826"/>
      <c r="J63" s="826"/>
      <c r="K63" s="826"/>
      <c r="L63" s="826"/>
      <c r="M63" s="826"/>
      <c r="N63" s="826"/>
      <c r="O63" s="826"/>
      <c r="P63" s="827"/>
      <c r="Q63" s="876"/>
      <c r="R63" s="877"/>
      <c r="S63" s="877"/>
      <c r="T63" s="877"/>
      <c r="U63" s="877"/>
      <c r="V63" s="877"/>
      <c r="W63" s="877"/>
      <c r="X63" s="877"/>
      <c r="Y63" s="877"/>
      <c r="Z63" s="877"/>
      <c r="AA63" s="877"/>
      <c r="AB63" s="877"/>
      <c r="AC63" s="877"/>
      <c r="AD63" s="877"/>
      <c r="AE63" s="878"/>
      <c r="AF63" s="879">
        <v>1175</v>
      </c>
      <c r="AG63" s="880"/>
      <c r="AH63" s="880"/>
      <c r="AI63" s="880"/>
      <c r="AJ63" s="881"/>
      <c r="AK63" s="882"/>
      <c r="AL63" s="877"/>
      <c r="AM63" s="877"/>
      <c r="AN63" s="877"/>
      <c r="AO63" s="877"/>
      <c r="AP63" s="880">
        <v>3079</v>
      </c>
      <c r="AQ63" s="880"/>
      <c r="AR63" s="880"/>
      <c r="AS63" s="880"/>
      <c r="AT63" s="880"/>
      <c r="AU63" s="880">
        <v>1941</v>
      </c>
      <c r="AV63" s="880"/>
      <c r="AW63" s="880"/>
      <c r="AX63" s="880"/>
      <c r="AY63" s="880"/>
      <c r="AZ63" s="884"/>
      <c r="BA63" s="884"/>
      <c r="BB63" s="884"/>
      <c r="BC63" s="884"/>
      <c r="BD63" s="884"/>
      <c r="BE63" s="885"/>
      <c r="BF63" s="885"/>
      <c r="BG63" s="885"/>
      <c r="BH63" s="885"/>
      <c r="BI63" s="886"/>
      <c r="BJ63" s="887" t="s">
        <v>122</v>
      </c>
      <c r="BK63" s="888"/>
      <c r="BL63" s="888"/>
      <c r="BM63" s="888"/>
      <c r="BN63" s="889"/>
      <c r="BO63" s="241"/>
      <c r="BP63" s="241"/>
      <c r="BQ63" s="238">
        <v>57</v>
      </c>
      <c r="BR63" s="239"/>
      <c r="BS63" s="809"/>
      <c r="BT63" s="810"/>
      <c r="BU63" s="810"/>
      <c r="BV63" s="810"/>
      <c r="BW63" s="810"/>
      <c r="BX63" s="810"/>
      <c r="BY63" s="810"/>
      <c r="BZ63" s="810"/>
      <c r="CA63" s="810"/>
      <c r="CB63" s="810"/>
      <c r="CC63" s="810"/>
      <c r="CD63" s="810"/>
      <c r="CE63" s="810"/>
      <c r="CF63" s="810"/>
      <c r="CG63" s="811"/>
      <c r="CH63" s="812"/>
      <c r="CI63" s="813"/>
      <c r="CJ63" s="813"/>
      <c r="CK63" s="813"/>
      <c r="CL63" s="814"/>
      <c r="CM63" s="812"/>
      <c r="CN63" s="813"/>
      <c r="CO63" s="813"/>
      <c r="CP63" s="813"/>
      <c r="CQ63" s="814"/>
      <c r="CR63" s="812"/>
      <c r="CS63" s="813"/>
      <c r="CT63" s="813"/>
      <c r="CU63" s="813"/>
      <c r="CV63" s="814"/>
      <c r="CW63" s="812"/>
      <c r="CX63" s="813"/>
      <c r="CY63" s="813"/>
      <c r="CZ63" s="813"/>
      <c r="DA63" s="814"/>
      <c r="DB63" s="812"/>
      <c r="DC63" s="813"/>
      <c r="DD63" s="813"/>
      <c r="DE63" s="813"/>
      <c r="DF63" s="814"/>
      <c r="DG63" s="812"/>
      <c r="DH63" s="813"/>
      <c r="DI63" s="813"/>
      <c r="DJ63" s="813"/>
      <c r="DK63" s="814"/>
      <c r="DL63" s="812"/>
      <c r="DM63" s="813"/>
      <c r="DN63" s="813"/>
      <c r="DO63" s="813"/>
      <c r="DP63" s="814"/>
      <c r="DQ63" s="812"/>
      <c r="DR63" s="813"/>
      <c r="DS63" s="813"/>
      <c r="DT63" s="813"/>
      <c r="DU63" s="814"/>
      <c r="DV63" s="809"/>
      <c r="DW63" s="810"/>
      <c r="DX63" s="810"/>
      <c r="DY63" s="810"/>
      <c r="DZ63" s="815"/>
      <c r="EA63" s="230"/>
    </row>
    <row r="64" spans="1:131" ht="26.25" customHeight="1" x14ac:dyDescent="0.15">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809"/>
      <c r="BT64" s="810"/>
      <c r="BU64" s="810"/>
      <c r="BV64" s="810"/>
      <c r="BW64" s="810"/>
      <c r="BX64" s="810"/>
      <c r="BY64" s="810"/>
      <c r="BZ64" s="810"/>
      <c r="CA64" s="810"/>
      <c r="CB64" s="810"/>
      <c r="CC64" s="810"/>
      <c r="CD64" s="810"/>
      <c r="CE64" s="810"/>
      <c r="CF64" s="810"/>
      <c r="CG64" s="811"/>
      <c r="CH64" s="812"/>
      <c r="CI64" s="813"/>
      <c r="CJ64" s="813"/>
      <c r="CK64" s="813"/>
      <c r="CL64" s="814"/>
      <c r="CM64" s="812"/>
      <c r="CN64" s="813"/>
      <c r="CO64" s="813"/>
      <c r="CP64" s="813"/>
      <c r="CQ64" s="814"/>
      <c r="CR64" s="812"/>
      <c r="CS64" s="813"/>
      <c r="CT64" s="813"/>
      <c r="CU64" s="813"/>
      <c r="CV64" s="814"/>
      <c r="CW64" s="812"/>
      <c r="CX64" s="813"/>
      <c r="CY64" s="813"/>
      <c r="CZ64" s="813"/>
      <c r="DA64" s="814"/>
      <c r="DB64" s="812"/>
      <c r="DC64" s="813"/>
      <c r="DD64" s="813"/>
      <c r="DE64" s="813"/>
      <c r="DF64" s="814"/>
      <c r="DG64" s="812"/>
      <c r="DH64" s="813"/>
      <c r="DI64" s="813"/>
      <c r="DJ64" s="813"/>
      <c r="DK64" s="814"/>
      <c r="DL64" s="812"/>
      <c r="DM64" s="813"/>
      <c r="DN64" s="813"/>
      <c r="DO64" s="813"/>
      <c r="DP64" s="814"/>
      <c r="DQ64" s="812"/>
      <c r="DR64" s="813"/>
      <c r="DS64" s="813"/>
      <c r="DT64" s="813"/>
      <c r="DU64" s="814"/>
      <c r="DV64" s="809"/>
      <c r="DW64" s="810"/>
      <c r="DX64" s="810"/>
      <c r="DY64" s="810"/>
      <c r="DZ64" s="815"/>
      <c r="EA64" s="230"/>
    </row>
    <row r="65" spans="1:131" ht="26.25" customHeight="1" thickBot="1" x14ac:dyDescent="0.2">
      <c r="A65" s="232" t="s">
        <v>397</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809"/>
      <c r="BT65" s="810"/>
      <c r="BU65" s="810"/>
      <c r="BV65" s="810"/>
      <c r="BW65" s="810"/>
      <c r="BX65" s="810"/>
      <c r="BY65" s="810"/>
      <c r="BZ65" s="810"/>
      <c r="CA65" s="810"/>
      <c r="CB65" s="810"/>
      <c r="CC65" s="810"/>
      <c r="CD65" s="810"/>
      <c r="CE65" s="810"/>
      <c r="CF65" s="810"/>
      <c r="CG65" s="811"/>
      <c r="CH65" s="812"/>
      <c r="CI65" s="813"/>
      <c r="CJ65" s="813"/>
      <c r="CK65" s="813"/>
      <c r="CL65" s="814"/>
      <c r="CM65" s="812"/>
      <c r="CN65" s="813"/>
      <c r="CO65" s="813"/>
      <c r="CP65" s="813"/>
      <c r="CQ65" s="814"/>
      <c r="CR65" s="812"/>
      <c r="CS65" s="813"/>
      <c r="CT65" s="813"/>
      <c r="CU65" s="813"/>
      <c r="CV65" s="814"/>
      <c r="CW65" s="812"/>
      <c r="CX65" s="813"/>
      <c r="CY65" s="813"/>
      <c r="CZ65" s="813"/>
      <c r="DA65" s="814"/>
      <c r="DB65" s="812"/>
      <c r="DC65" s="813"/>
      <c r="DD65" s="813"/>
      <c r="DE65" s="813"/>
      <c r="DF65" s="814"/>
      <c r="DG65" s="812"/>
      <c r="DH65" s="813"/>
      <c r="DI65" s="813"/>
      <c r="DJ65" s="813"/>
      <c r="DK65" s="814"/>
      <c r="DL65" s="812"/>
      <c r="DM65" s="813"/>
      <c r="DN65" s="813"/>
      <c r="DO65" s="813"/>
      <c r="DP65" s="814"/>
      <c r="DQ65" s="812"/>
      <c r="DR65" s="813"/>
      <c r="DS65" s="813"/>
      <c r="DT65" s="813"/>
      <c r="DU65" s="814"/>
      <c r="DV65" s="809"/>
      <c r="DW65" s="810"/>
      <c r="DX65" s="810"/>
      <c r="DY65" s="810"/>
      <c r="DZ65" s="815"/>
      <c r="EA65" s="230"/>
    </row>
    <row r="66" spans="1:131" ht="26.25" customHeight="1" x14ac:dyDescent="0.15">
      <c r="A66" s="763" t="s">
        <v>398</v>
      </c>
      <c r="B66" s="764"/>
      <c r="C66" s="764"/>
      <c r="D66" s="764"/>
      <c r="E66" s="764"/>
      <c r="F66" s="764"/>
      <c r="G66" s="764"/>
      <c r="H66" s="764"/>
      <c r="I66" s="764"/>
      <c r="J66" s="764"/>
      <c r="K66" s="764"/>
      <c r="L66" s="764"/>
      <c r="M66" s="764"/>
      <c r="N66" s="764"/>
      <c r="O66" s="764"/>
      <c r="P66" s="765"/>
      <c r="Q66" s="769" t="s">
        <v>381</v>
      </c>
      <c r="R66" s="770"/>
      <c r="S66" s="770"/>
      <c r="T66" s="770"/>
      <c r="U66" s="771"/>
      <c r="V66" s="769" t="s">
        <v>382</v>
      </c>
      <c r="W66" s="770"/>
      <c r="X66" s="770"/>
      <c r="Y66" s="770"/>
      <c r="Z66" s="771"/>
      <c r="AA66" s="769" t="s">
        <v>383</v>
      </c>
      <c r="AB66" s="770"/>
      <c r="AC66" s="770"/>
      <c r="AD66" s="770"/>
      <c r="AE66" s="771"/>
      <c r="AF66" s="890" t="s">
        <v>384</v>
      </c>
      <c r="AG66" s="851"/>
      <c r="AH66" s="851"/>
      <c r="AI66" s="851"/>
      <c r="AJ66" s="891"/>
      <c r="AK66" s="769" t="s">
        <v>385</v>
      </c>
      <c r="AL66" s="764"/>
      <c r="AM66" s="764"/>
      <c r="AN66" s="764"/>
      <c r="AO66" s="765"/>
      <c r="AP66" s="769" t="s">
        <v>386</v>
      </c>
      <c r="AQ66" s="770"/>
      <c r="AR66" s="770"/>
      <c r="AS66" s="770"/>
      <c r="AT66" s="771"/>
      <c r="AU66" s="769" t="s">
        <v>399</v>
      </c>
      <c r="AV66" s="770"/>
      <c r="AW66" s="770"/>
      <c r="AX66" s="770"/>
      <c r="AY66" s="771"/>
      <c r="AZ66" s="769" t="s">
        <v>364</v>
      </c>
      <c r="BA66" s="770"/>
      <c r="BB66" s="770"/>
      <c r="BC66" s="770"/>
      <c r="BD66" s="776"/>
      <c r="BE66" s="241"/>
      <c r="BF66" s="241"/>
      <c r="BG66" s="241"/>
      <c r="BH66" s="241"/>
      <c r="BI66" s="241"/>
      <c r="BJ66" s="241"/>
      <c r="BK66" s="241"/>
      <c r="BL66" s="241"/>
      <c r="BM66" s="241"/>
      <c r="BN66" s="241"/>
      <c r="BO66" s="241"/>
      <c r="BP66" s="241"/>
      <c r="BQ66" s="238">
        <v>60</v>
      </c>
      <c r="BR66" s="243"/>
      <c r="BS66" s="895"/>
      <c r="BT66" s="896"/>
      <c r="BU66" s="896"/>
      <c r="BV66" s="896"/>
      <c r="BW66" s="896"/>
      <c r="BX66" s="896"/>
      <c r="BY66" s="896"/>
      <c r="BZ66" s="896"/>
      <c r="CA66" s="896"/>
      <c r="CB66" s="896"/>
      <c r="CC66" s="896"/>
      <c r="CD66" s="896"/>
      <c r="CE66" s="896"/>
      <c r="CF66" s="896"/>
      <c r="CG66" s="901"/>
      <c r="CH66" s="898"/>
      <c r="CI66" s="899"/>
      <c r="CJ66" s="899"/>
      <c r="CK66" s="899"/>
      <c r="CL66" s="900"/>
      <c r="CM66" s="898"/>
      <c r="CN66" s="899"/>
      <c r="CO66" s="899"/>
      <c r="CP66" s="899"/>
      <c r="CQ66" s="900"/>
      <c r="CR66" s="898"/>
      <c r="CS66" s="899"/>
      <c r="CT66" s="899"/>
      <c r="CU66" s="899"/>
      <c r="CV66" s="900"/>
      <c r="CW66" s="898"/>
      <c r="CX66" s="899"/>
      <c r="CY66" s="899"/>
      <c r="CZ66" s="899"/>
      <c r="DA66" s="900"/>
      <c r="DB66" s="898"/>
      <c r="DC66" s="899"/>
      <c r="DD66" s="899"/>
      <c r="DE66" s="899"/>
      <c r="DF66" s="900"/>
      <c r="DG66" s="898"/>
      <c r="DH66" s="899"/>
      <c r="DI66" s="899"/>
      <c r="DJ66" s="899"/>
      <c r="DK66" s="900"/>
      <c r="DL66" s="898"/>
      <c r="DM66" s="899"/>
      <c r="DN66" s="899"/>
      <c r="DO66" s="899"/>
      <c r="DP66" s="900"/>
      <c r="DQ66" s="898"/>
      <c r="DR66" s="899"/>
      <c r="DS66" s="899"/>
      <c r="DT66" s="899"/>
      <c r="DU66" s="900"/>
      <c r="DV66" s="895"/>
      <c r="DW66" s="896"/>
      <c r="DX66" s="896"/>
      <c r="DY66" s="896"/>
      <c r="DZ66" s="897"/>
      <c r="EA66" s="230"/>
    </row>
    <row r="67" spans="1:131" ht="26.25" customHeight="1" thickBot="1" x14ac:dyDescent="0.2">
      <c r="A67" s="766"/>
      <c r="B67" s="767"/>
      <c r="C67" s="767"/>
      <c r="D67" s="767"/>
      <c r="E67" s="767"/>
      <c r="F67" s="767"/>
      <c r="G67" s="767"/>
      <c r="H67" s="767"/>
      <c r="I67" s="767"/>
      <c r="J67" s="767"/>
      <c r="K67" s="767"/>
      <c r="L67" s="767"/>
      <c r="M67" s="767"/>
      <c r="N67" s="767"/>
      <c r="O67" s="767"/>
      <c r="P67" s="768"/>
      <c r="Q67" s="772"/>
      <c r="R67" s="773"/>
      <c r="S67" s="773"/>
      <c r="T67" s="773"/>
      <c r="U67" s="774"/>
      <c r="V67" s="772"/>
      <c r="W67" s="773"/>
      <c r="X67" s="773"/>
      <c r="Y67" s="773"/>
      <c r="Z67" s="774"/>
      <c r="AA67" s="772"/>
      <c r="AB67" s="773"/>
      <c r="AC67" s="773"/>
      <c r="AD67" s="773"/>
      <c r="AE67" s="774"/>
      <c r="AF67" s="892"/>
      <c r="AG67" s="854"/>
      <c r="AH67" s="854"/>
      <c r="AI67" s="854"/>
      <c r="AJ67" s="893"/>
      <c r="AK67" s="894"/>
      <c r="AL67" s="767"/>
      <c r="AM67" s="767"/>
      <c r="AN67" s="767"/>
      <c r="AO67" s="768"/>
      <c r="AP67" s="772"/>
      <c r="AQ67" s="773"/>
      <c r="AR67" s="773"/>
      <c r="AS67" s="773"/>
      <c r="AT67" s="774"/>
      <c r="AU67" s="772"/>
      <c r="AV67" s="773"/>
      <c r="AW67" s="773"/>
      <c r="AX67" s="773"/>
      <c r="AY67" s="774"/>
      <c r="AZ67" s="772"/>
      <c r="BA67" s="773"/>
      <c r="BB67" s="773"/>
      <c r="BC67" s="773"/>
      <c r="BD67" s="778"/>
      <c r="BE67" s="241"/>
      <c r="BF67" s="241"/>
      <c r="BG67" s="241"/>
      <c r="BH67" s="241"/>
      <c r="BI67" s="241"/>
      <c r="BJ67" s="241"/>
      <c r="BK67" s="241"/>
      <c r="BL67" s="241"/>
      <c r="BM67" s="241"/>
      <c r="BN67" s="241"/>
      <c r="BO67" s="241"/>
      <c r="BP67" s="241"/>
      <c r="BQ67" s="238">
        <v>61</v>
      </c>
      <c r="BR67" s="243"/>
      <c r="BS67" s="895"/>
      <c r="BT67" s="896"/>
      <c r="BU67" s="896"/>
      <c r="BV67" s="896"/>
      <c r="BW67" s="896"/>
      <c r="BX67" s="896"/>
      <c r="BY67" s="896"/>
      <c r="BZ67" s="896"/>
      <c r="CA67" s="896"/>
      <c r="CB67" s="896"/>
      <c r="CC67" s="896"/>
      <c r="CD67" s="896"/>
      <c r="CE67" s="896"/>
      <c r="CF67" s="896"/>
      <c r="CG67" s="901"/>
      <c r="CH67" s="898"/>
      <c r="CI67" s="899"/>
      <c r="CJ67" s="899"/>
      <c r="CK67" s="899"/>
      <c r="CL67" s="900"/>
      <c r="CM67" s="898"/>
      <c r="CN67" s="899"/>
      <c r="CO67" s="899"/>
      <c r="CP67" s="899"/>
      <c r="CQ67" s="900"/>
      <c r="CR67" s="898"/>
      <c r="CS67" s="899"/>
      <c r="CT67" s="899"/>
      <c r="CU67" s="899"/>
      <c r="CV67" s="900"/>
      <c r="CW67" s="898"/>
      <c r="CX67" s="899"/>
      <c r="CY67" s="899"/>
      <c r="CZ67" s="899"/>
      <c r="DA67" s="900"/>
      <c r="DB67" s="898"/>
      <c r="DC67" s="899"/>
      <c r="DD67" s="899"/>
      <c r="DE67" s="899"/>
      <c r="DF67" s="900"/>
      <c r="DG67" s="898"/>
      <c r="DH67" s="899"/>
      <c r="DI67" s="899"/>
      <c r="DJ67" s="899"/>
      <c r="DK67" s="900"/>
      <c r="DL67" s="898"/>
      <c r="DM67" s="899"/>
      <c r="DN67" s="899"/>
      <c r="DO67" s="899"/>
      <c r="DP67" s="900"/>
      <c r="DQ67" s="898"/>
      <c r="DR67" s="899"/>
      <c r="DS67" s="899"/>
      <c r="DT67" s="899"/>
      <c r="DU67" s="900"/>
      <c r="DV67" s="895"/>
      <c r="DW67" s="896"/>
      <c r="DX67" s="896"/>
      <c r="DY67" s="896"/>
      <c r="DZ67" s="897"/>
      <c r="EA67" s="230"/>
    </row>
    <row r="68" spans="1:131" ht="26.25" customHeight="1" thickTop="1" x14ac:dyDescent="0.15">
      <c r="A68" s="236">
        <v>1</v>
      </c>
      <c r="B68" s="905" t="s">
        <v>553</v>
      </c>
      <c r="C68" s="906"/>
      <c r="D68" s="906"/>
      <c r="E68" s="906"/>
      <c r="F68" s="906"/>
      <c r="G68" s="906"/>
      <c r="H68" s="906"/>
      <c r="I68" s="906"/>
      <c r="J68" s="906"/>
      <c r="K68" s="906"/>
      <c r="L68" s="906"/>
      <c r="M68" s="906"/>
      <c r="N68" s="906"/>
      <c r="O68" s="906"/>
      <c r="P68" s="907"/>
      <c r="Q68" s="908">
        <v>29937</v>
      </c>
      <c r="R68" s="902"/>
      <c r="S68" s="902"/>
      <c r="T68" s="902"/>
      <c r="U68" s="902"/>
      <c r="V68" s="902">
        <v>31293</v>
      </c>
      <c r="W68" s="902"/>
      <c r="X68" s="902"/>
      <c r="Y68" s="902"/>
      <c r="Z68" s="902"/>
      <c r="AA68" s="902">
        <v>-1356</v>
      </c>
      <c r="AB68" s="902"/>
      <c r="AC68" s="902"/>
      <c r="AD68" s="902"/>
      <c r="AE68" s="902"/>
      <c r="AF68" s="902">
        <v>17459</v>
      </c>
      <c r="AG68" s="902"/>
      <c r="AH68" s="902"/>
      <c r="AI68" s="902"/>
      <c r="AJ68" s="902"/>
      <c r="AK68" s="902" t="s">
        <v>554</v>
      </c>
      <c r="AL68" s="902"/>
      <c r="AM68" s="902"/>
      <c r="AN68" s="902"/>
      <c r="AO68" s="902"/>
      <c r="AP68" s="902">
        <v>15279</v>
      </c>
      <c r="AQ68" s="902"/>
      <c r="AR68" s="902"/>
      <c r="AS68" s="902"/>
      <c r="AT68" s="902"/>
      <c r="AU68" s="902">
        <v>3842</v>
      </c>
      <c r="AV68" s="902"/>
      <c r="AW68" s="902"/>
      <c r="AX68" s="902"/>
      <c r="AY68" s="902"/>
      <c r="AZ68" s="903"/>
      <c r="BA68" s="903"/>
      <c r="BB68" s="903"/>
      <c r="BC68" s="903"/>
      <c r="BD68" s="904"/>
      <c r="BE68" s="241"/>
      <c r="BF68" s="241"/>
      <c r="BG68" s="241"/>
      <c r="BH68" s="241"/>
      <c r="BI68" s="241"/>
      <c r="BJ68" s="241"/>
      <c r="BK68" s="241"/>
      <c r="BL68" s="241"/>
      <c r="BM68" s="241"/>
      <c r="BN68" s="241"/>
      <c r="BO68" s="241"/>
      <c r="BP68" s="241"/>
      <c r="BQ68" s="238">
        <v>62</v>
      </c>
      <c r="BR68" s="243"/>
      <c r="BS68" s="895"/>
      <c r="BT68" s="896"/>
      <c r="BU68" s="896"/>
      <c r="BV68" s="896"/>
      <c r="BW68" s="896"/>
      <c r="BX68" s="896"/>
      <c r="BY68" s="896"/>
      <c r="BZ68" s="896"/>
      <c r="CA68" s="896"/>
      <c r="CB68" s="896"/>
      <c r="CC68" s="896"/>
      <c r="CD68" s="896"/>
      <c r="CE68" s="896"/>
      <c r="CF68" s="896"/>
      <c r="CG68" s="901"/>
      <c r="CH68" s="898"/>
      <c r="CI68" s="899"/>
      <c r="CJ68" s="899"/>
      <c r="CK68" s="899"/>
      <c r="CL68" s="900"/>
      <c r="CM68" s="898"/>
      <c r="CN68" s="899"/>
      <c r="CO68" s="899"/>
      <c r="CP68" s="899"/>
      <c r="CQ68" s="900"/>
      <c r="CR68" s="898"/>
      <c r="CS68" s="899"/>
      <c r="CT68" s="899"/>
      <c r="CU68" s="899"/>
      <c r="CV68" s="900"/>
      <c r="CW68" s="898"/>
      <c r="CX68" s="899"/>
      <c r="CY68" s="899"/>
      <c r="CZ68" s="899"/>
      <c r="DA68" s="900"/>
      <c r="DB68" s="898"/>
      <c r="DC68" s="899"/>
      <c r="DD68" s="899"/>
      <c r="DE68" s="899"/>
      <c r="DF68" s="900"/>
      <c r="DG68" s="898"/>
      <c r="DH68" s="899"/>
      <c r="DI68" s="899"/>
      <c r="DJ68" s="899"/>
      <c r="DK68" s="900"/>
      <c r="DL68" s="898"/>
      <c r="DM68" s="899"/>
      <c r="DN68" s="899"/>
      <c r="DO68" s="899"/>
      <c r="DP68" s="900"/>
      <c r="DQ68" s="898"/>
      <c r="DR68" s="899"/>
      <c r="DS68" s="899"/>
      <c r="DT68" s="899"/>
      <c r="DU68" s="900"/>
      <c r="DV68" s="895"/>
      <c r="DW68" s="896"/>
      <c r="DX68" s="896"/>
      <c r="DY68" s="896"/>
      <c r="DZ68" s="897"/>
      <c r="EA68" s="230"/>
    </row>
    <row r="69" spans="1:131" ht="26.25" customHeight="1" x14ac:dyDescent="0.15">
      <c r="A69" s="238">
        <v>2</v>
      </c>
      <c r="B69" s="909" t="s">
        <v>555</v>
      </c>
      <c r="C69" s="910"/>
      <c r="D69" s="910"/>
      <c r="E69" s="910"/>
      <c r="F69" s="910"/>
      <c r="G69" s="910"/>
      <c r="H69" s="910"/>
      <c r="I69" s="910"/>
      <c r="J69" s="910"/>
      <c r="K69" s="910"/>
      <c r="L69" s="910"/>
      <c r="M69" s="910"/>
      <c r="N69" s="910"/>
      <c r="O69" s="910"/>
      <c r="P69" s="911"/>
      <c r="Q69" s="912">
        <v>5902</v>
      </c>
      <c r="R69" s="866"/>
      <c r="S69" s="866"/>
      <c r="T69" s="866"/>
      <c r="U69" s="866"/>
      <c r="V69" s="866">
        <v>4291</v>
      </c>
      <c r="W69" s="866"/>
      <c r="X69" s="866"/>
      <c r="Y69" s="866"/>
      <c r="Z69" s="866"/>
      <c r="AA69" s="866">
        <v>1611</v>
      </c>
      <c r="AB69" s="866"/>
      <c r="AC69" s="866"/>
      <c r="AD69" s="866"/>
      <c r="AE69" s="866"/>
      <c r="AF69" s="866">
        <v>1611</v>
      </c>
      <c r="AG69" s="866"/>
      <c r="AH69" s="866"/>
      <c r="AI69" s="866"/>
      <c r="AJ69" s="866"/>
      <c r="AK69" s="866">
        <v>24</v>
      </c>
      <c r="AL69" s="866"/>
      <c r="AM69" s="866"/>
      <c r="AN69" s="866"/>
      <c r="AO69" s="866"/>
      <c r="AP69" s="866" t="s">
        <v>563</v>
      </c>
      <c r="AQ69" s="866"/>
      <c r="AR69" s="866"/>
      <c r="AS69" s="866"/>
      <c r="AT69" s="866"/>
      <c r="AU69" s="866" t="s">
        <v>563</v>
      </c>
      <c r="AV69" s="866"/>
      <c r="AW69" s="866"/>
      <c r="AX69" s="866"/>
      <c r="AY69" s="866"/>
      <c r="AZ69" s="868"/>
      <c r="BA69" s="868"/>
      <c r="BB69" s="868"/>
      <c r="BC69" s="868"/>
      <c r="BD69" s="869"/>
      <c r="BE69" s="241"/>
      <c r="BF69" s="241"/>
      <c r="BG69" s="241"/>
      <c r="BH69" s="241"/>
      <c r="BI69" s="241"/>
      <c r="BJ69" s="241"/>
      <c r="BK69" s="241"/>
      <c r="BL69" s="241"/>
      <c r="BM69" s="241"/>
      <c r="BN69" s="241"/>
      <c r="BO69" s="241"/>
      <c r="BP69" s="241"/>
      <c r="BQ69" s="238">
        <v>63</v>
      </c>
      <c r="BR69" s="243"/>
      <c r="BS69" s="895"/>
      <c r="BT69" s="896"/>
      <c r="BU69" s="896"/>
      <c r="BV69" s="896"/>
      <c r="BW69" s="896"/>
      <c r="BX69" s="896"/>
      <c r="BY69" s="896"/>
      <c r="BZ69" s="896"/>
      <c r="CA69" s="896"/>
      <c r="CB69" s="896"/>
      <c r="CC69" s="896"/>
      <c r="CD69" s="896"/>
      <c r="CE69" s="896"/>
      <c r="CF69" s="896"/>
      <c r="CG69" s="901"/>
      <c r="CH69" s="898"/>
      <c r="CI69" s="899"/>
      <c r="CJ69" s="899"/>
      <c r="CK69" s="899"/>
      <c r="CL69" s="900"/>
      <c r="CM69" s="898"/>
      <c r="CN69" s="899"/>
      <c r="CO69" s="899"/>
      <c r="CP69" s="899"/>
      <c r="CQ69" s="900"/>
      <c r="CR69" s="898"/>
      <c r="CS69" s="899"/>
      <c r="CT69" s="899"/>
      <c r="CU69" s="899"/>
      <c r="CV69" s="900"/>
      <c r="CW69" s="898"/>
      <c r="CX69" s="899"/>
      <c r="CY69" s="899"/>
      <c r="CZ69" s="899"/>
      <c r="DA69" s="900"/>
      <c r="DB69" s="898"/>
      <c r="DC69" s="899"/>
      <c r="DD69" s="899"/>
      <c r="DE69" s="899"/>
      <c r="DF69" s="900"/>
      <c r="DG69" s="898"/>
      <c r="DH69" s="899"/>
      <c r="DI69" s="899"/>
      <c r="DJ69" s="899"/>
      <c r="DK69" s="900"/>
      <c r="DL69" s="898"/>
      <c r="DM69" s="899"/>
      <c r="DN69" s="899"/>
      <c r="DO69" s="899"/>
      <c r="DP69" s="900"/>
      <c r="DQ69" s="898"/>
      <c r="DR69" s="899"/>
      <c r="DS69" s="899"/>
      <c r="DT69" s="899"/>
      <c r="DU69" s="900"/>
      <c r="DV69" s="895"/>
      <c r="DW69" s="896"/>
      <c r="DX69" s="896"/>
      <c r="DY69" s="896"/>
      <c r="DZ69" s="897"/>
      <c r="EA69" s="230"/>
    </row>
    <row r="70" spans="1:131" ht="26.25" customHeight="1" x14ac:dyDescent="0.15">
      <c r="A70" s="238">
        <v>3</v>
      </c>
      <c r="B70" s="909" t="s">
        <v>556</v>
      </c>
      <c r="C70" s="910"/>
      <c r="D70" s="910"/>
      <c r="E70" s="910"/>
      <c r="F70" s="910"/>
      <c r="G70" s="910"/>
      <c r="H70" s="910"/>
      <c r="I70" s="910"/>
      <c r="J70" s="910"/>
      <c r="K70" s="910"/>
      <c r="L70" s="910"/>
      <c r="M70" s="910"/>
      <c r="N70" s="910"/>
      <c r="O70" s="910"/>
      <c r="P70" s="911"/>
      <c r="Q70" s="912">
        <v>42</v>
      </c>
      <c r="R70" s="866"/>
      <c r="S70" s="866"/>
      <c r="T70" s="866"/>
      <c r="U70" s="866"/>
      <c r="V70" s="866">
        <v>35</v>
      </c>
      <c r="W70" s="866"/>
      <c r="X70" s="866"/>
      <c r="Y70" s="866"/>
      <c r="Z70" s="866"/>
      <c r="AA70" s="866">
        <v>7</v>
      </c>
      <c r="AB70" s="866"/>
      <c r="AC70" s="866"/>
      <c r="AD70" s="866"/>
      <c r="AE70" s="866"/>
      <c r="AF70" s="866">
        <v>7</v>
      </c>
      <c r="AG70" s="866"/>
      <c r="AH70" s="866"/>
      <c r="AI70" s="866"/>
      <c r="AJ70" s="866"/>
      <c r="AK70" s="866" t="s">
        <v>563</v>
      </c>
      <c r="AL70" s="866"/>
      <c r="AM70" s="866"/>
      <c r="AN70" s="866"/>
      <c r="AO70" s="866"/>
      <c r="AP70" s="866" t="s">
        <v>563</v>
      </c>
      <c r="AQ70" s="866"/>
      <c r="AR70" s="866"/>
      <c r="AS70" s="866"/>
      <c r="AT70" s="866"/>
      <c r="AU70" s="866" t="s">
        <v>563</v>
      </c>
      <c r="AV70" s="866"/>
      <c r="AW70" s="866"/>
      <c r="AX70" s="866"/>
      <c r="AY70" s="866"/>
      <c r="AZ70" s="868"/>
      <c r="BA70" s="868"/>
      <c r="BB70" s="868"/>
      <c r="BC70" s="868"/>
      <c r="BD70" s="869"/>
      <c r="BE70" s="241"/>
      <c r="BF70" s="241"/>
      <c r="BG70" s="241"/>
      <c r="BH70" s="241"/>
      <c r="BI70" s="241"/>
      <c r="BJ70" s="241"/>
      <c r="BK70" s="241"/>
      <c r="BL70" s="241"/>
      <c r="BM70" s="241"/>
      <c r="BN70" s="241"/>
      <c r="BO70" s="241"/>
      <c r="BP70" s="241"/>
      <c r="BQ70" s="238">
        <v>64</v>
      </c>
      <c r="BR70" s="243"/>
      <c r="BS70" s="895"/>
      <c r="BT70" s="896"/>
      <c r="BU70" s="896"/>
      <c r="BV70" s="896"/>
      <c r="BW70" s="896"/>
      <c r="BX70" s="896"/>
      <c r="BY70" s="896"/>
      <c r="BZ70" s="896"/>
      <c r="CA70" s="896"/>
      <c r="CB70" s="896"/>
      <c r="CC70" s="896"/>
      <c r="CD70" s="896"/>
      <c r="CE70" s="896"/>
      <c r="CF70" s="896"/>
      <c r="CG70" s="901"/>
      <c r="CH70" s="898"/>
      <c r="CI70" s="899"/>
      <c r="CJ70" s="899"/>
      <c r="CK70" s="899"/>
      <c r="CL70" s="900"/>
      <c r="CM70" s="898"/>
      <c r="CN70" s="899"/>
      <c r="CO70" s="899"/>
      <c r="CP70" s="899"/>
      <c r="CQ70" s="900"/>
      <c r="CR70" s="898"/>
      <c r="CS70" s="899"/>
      <c r="CT70" s="899"/>
      <c r="CU70" s="899"/>
      <c r="CV70" s="900"/>
      <c r="CW70" s="898"/>
      <c r="CX70" s="899"/>
      <c r="CY70" s="899"/>
      <c r="CZ70" s="899"/>
      <c r="DA70" s="900"/>
      <c r="DB70" s="898"/>
      <c r="DC70" s="899"/>
      <c r="DD70" s="899"/>
      <c r="DE70" s="899"/>
      <c r="DF70" s="900"/>
      <c r="DG70" s="898"/>
      <c r="DH70" s="899"/>
      <c r="DI70" s="899"/>
      <c r="DJ70" s="899"/>
      <c r="DK70" s="900"/>
      <c r="DL70" s="898"/>
      <c r="DM70" s="899"/>
      <c r="DN70" s="899"/>
      <c r="DO70" s="899"/>
      <c r="DP70" s="900"/>
      <c r="DQ70" s="898"/>
      <c r="DR70" s="899"/>
      <c r="DS70" s="899"/>
      <c r="DT70" s="899"/>
      <c r="DU70" s="900"/>
      <c r="DV70" s="895"/>
      <c r="DW70" s="896"/>
      <c r="DX70" s="896"/>
      <c r="DY70" s="896"/>
      <c r="DZ70" s="897"/>
      <c r="EA70" s="230"/>
    </row>
    <row r="71" spans="1:131" ht="26.25" customHeight="1" x14ac:dyDescent="0.15">
      <c r="A71" s="238">
        <v>4</v>
      </c>
      <c r="B71" s="909" t="s">
        <v>557</v>
      </c>
      <c r="C71" s="910"/>
      <c r="D71" s="910"/>
      <c r="E71" s="910"/>
      <c r="F71" s="910"/>
      <c r="G71" s="910"/>
      <c r="H71" s="910"/>
      <c r="I71" s="910"/>
      <c r="J71" s="910"/>
      <c r="K71" s="910"/>
      <c r="L71" s="910"/>
      <c r="M71" s="910"/>
      <c r="N71" s="910"/>
      <c r="O71" s="910"/>
      <c r="P71" s="911"/>
      <c r="Q71" s="912">
        <v>13</v>
      </c>
      <c r="R71" s="866"/>
      <c r="S71" s="866"/>
      <c r="T71" s="866"/>
      <c r="U71" s="866"/>
      <c r="V71" s="866">
        <v>9</v>
      </c>
      <c r="W71" s="866"/>
      <c r="X71" s="866"/>
      <c r="Y71" s="866"/>
      <c r="Z71" s="866"/>
      <c r="AA71" s="866">
        <v>3</v>
      </c>
      <c r="AB71" s="866"/>
      <c r="AC71" s="866"/>
      <c r="AD71" s="866"/>
      <c r="AE71" s="866"/>
      <c r="AF71" s="866">
        <v>3</v>
      </c>
      <c r="AG71" s="866"/>
      <c r="AH71" s="866"/>
      <c r="AI71" s="866"/>
      <c r="AJ71" s="866"/>
      <c r="AK71" s="866" t="s">
        <v>563</v>
      </c>
      <c r="AL71" s="866"/>
      <c r="AM71" s="866"/>
      <c r="AN71" s="866"/>
      <c r="AO71" s="866"/>
      <c r="AP71" s="866" t="s">
        <v>563</v>
      </c>
      <c r="AQ71" s="866"/>
      <c r="AR71" s="866"/>
      <c r="AS71" s="866"/>
      <c r="AT71" s="866"/>
      <c r="AU71" s="866" t="s">
        <v>563</v>
      </c>
      <c r="AV71" s="866"/>
      <c r="AW71" s="866"/>
      <c r="AX71" s="866"/>
      <c r="AY71" s="866"/>
      <c r="AZ71" s="868"/>
      <c r="BA71" s="868"/>
      <c r="BB71" s="868"/>
      <c r="BC71" s="868"/>
      <c r="BD71" s="869"/>
      <c r="BE71" s="241"/>
      <c r="BF71" s="241"/>
      <c r="BG71" s="241"/>
      <c r="BH71" s="241"/>
      <c r="BI71" s="241"/>
      <c r="BJ71" s="241"/>
      <c r="BK71" s="241"/>
      <c r="BL71" s="241"/>
      <c r="BM71" s="241"/>
      <c r="BN71" s="241"/>
      <c r="BO71" s="241"/>
      <c r="BP71" s="241"/>
      <c r="BQ71" s="238">
        <v>65</v>
      </c>
      <c r="BR71" s="243"/>
      <c r="BS71" s="895"/>
      <c r="BT71" s="896"/>
      <c r="BU71" s="896"/>
      <c r="BV71" s="896"/>
      <c r="BW71" s="896"/>
      <c r="BX71" s="896"/>
      <c r="BY71" s="896"/>
      <c r="BZ71" s="896"/>
      <c r="CA71" s="896"/>
      <c r="CB71" s="896"/>
      <c r="CC71" s="896"/>
      <c r="CD71" s="896"/>
      <c r="CE71" s="896"/>
      <c r="CF71" s="896"/>
      <c r="CG71" s="901"/>
      <c r="CH71" s="898"/>
      <c r="CI71" s="899"/>
      <c r="CJ71" s="899"/>
      <c r="CK71" s="899"/>
      <c r="CL71" s="900"/>
      <c r="CM71" s="898"/>
      <c r="CN71" s="899"/>
      <c r="CO71" s="899"/>
      <c r="CP71" s="899"/>
      <c r="CQ71" s="900"/>
      <c r="CR71" s="898"/>
      <c r="CS71" s="899"/>
      <c r="CT71" s="899"/>
      <c r="CU71" s="899"/>
      <c r="CV71" s="900"/>
      <c r="CW71" s="898"/>
      <c r="CX71" s="899"/>
      <c r="CY71" s="899"/>
      <c r="CZ71" s="899"/>
      <c r="DA71" s="900"/>
      <c r="DB71" s="898"/>
      <c r="DC71" s="899"/>
      <c r="DD71" s="899"/>
      <c r="DE71" s="899"/>
      <c r="DF71" s="900"/>
      <c r="DG71" s="898"/>
      <c r="DH71" s="899"/>
      <c r="DI71" s="899"/>
      <c r="DJ71" s="899"/>
      <c r="DK71" s="900"/>
      <c r="DL71" s="898"/>
      <c r="DM71" s="899"/>
      <c r="DN71" s="899"/>
      <c r="DO71" s="899"/>
      <c r="DP71" s="900"/>
      <c r="DQ71" s="898"/>
      <c r="DR71" s="899"/>
      <c r="DS71" s="899"/>
      <c r="DT71" s="899"/>
      <c r="DU71" s="900"/>
      <c r="DV71" s="895"/>
      <c r="DW71" s="896"/>
      <c r="DX71" s="896"/>
      <c r="DY71" s="896"/>
      <c r="DZ71" s="897"/>
      <c r="EA71" s="230"/>
    </row>
    <row r="72" spans="1:131" ht="26.25" customHeight="1" x14ac:dyDescent="0.15">
      <c r="A72" s="238">
        <v>5</v>
      </c>
      <c r="B72" s="909" t="s">
        <v>558</v>
      </c>
      <c r="C72" s="910"/>
      <c r="D72" s="910"/>
      <c r="E72" s="910"/>
      <c r="F72" s="910"/>
      <c r="G72" s="910"/>
      <c r="H72" s="910"/>
      <c r="I72" s="910"/>
      <c r="J72" s="910"/>
      <c r="K72" s="910"/>
      <c r="L72" s="910"/>
      <c r="M72" s="910"/>
      <c r="N72" s="910"/>
      <c r="O72" s="910"/>
      <c r="P72" s="911"/>
      <c r="Q72" s="912">
        <v>4</v>
      </c>
      <c r="R72" s="866"/>
      <c r="S72" s="866"/>
      <c r="T72" s="866"/>
      <c r="U72" s="866"/>
      <c r="V72" s="866">
        <v>3</v>
      </c>
      <c r="W72" s="866"/>
      <c r="X72" s="866"/>
      <c r="Y72" s="866"/>
      <c r="Z72" s="866"/>
      <c r="AA72" s="866">
        <v>2</v>
      </c>
      <c r="AB72" s="866"/>
      <c r="AC72" s="866"/>
      <c r="AD72" s="866"/>
      <c r="AE72" s="866"/>
      <c r="AF72" s="866">
        <v>2</v>
      </c>
      <c r="AG72" s="866"/>
      <c r="AH72" s="866"/>
      <c r="AI72" s="866"/>
      <c r="AJ72" s="866"/>
      <c r="AK72" s="866" t="s">
        <v>563</v>
      </c>
      <c r="AL72" s="866"/>
      <c r="AM72" s="866"/>
      <c r="AN72" s="866"/>
      <c r="AO72" s="866"/>
      <c r="AP72" s="866" t="s">
        <v>563</v>
      </c>
      <c r="AQ72" s="866"/>
      <c r="AR72" s="866"/>
      <c r="AS72" s="866"/>
      <c r="AT72" s="866"/>
      <c r="AU72" s="866" t="s">
        <v>563</v>
      </c>
      <c r="AV72" s="866"/>
      <c r="AW72" s="866"/>
      <c r="AX72" s="866"/>
      <c r="AY72" s="866"/>
      <c r="AZ72" s="868"/>
      <c r="BA72" s="868"/>
      <c r="BB72" s="868"/>
      <c r="BC72" s="868"/>
      <c r="BD72" s="869"/>
      <c r="BE72" s="241"/>
      <c r="BF72" s="241"/>
      <c r="BG72" s="241"/>
      <c r="BH72" s="241"/>
      <c r="BI72" s="241"/>
      <c r="BJ72" s="241"/>
      <c r="BK72" s="241"/>
      <c r="BL72" s="241"/>
      <c r="BM72" s="241"/>
      <c r="BN72" s="241"/>
      <c r="BO72" s="241"/>
      <c r="BP72" s="241"/>
      <c r="BQ72" s="238">
        <v>66</v>
      </c>
      <c r="BR72" s="243"/>
      <c r="BS72" s="895"/>
      <c r="BT72" s="896"/>
      <c r="BU72" s="896"/>
      <c r="BV72" s="896"/>
      <c r="BW72" s="896"/>
      <c r="BX72" s="896"/>
      <c r="BY72" s="896"/>
      <c r="BZ72" s="896"/>
      <c r="CA72" s="896"/>
      <c r="CB72" s="896"/>
      <c r="CC72" s="896"/>
      <c r="CD72" s="896"/>
      <c r="CE72" s="896"/>
      <c r="CF72" s="896"/>
      <c r="CG72" s="901"/>
      <c r="CH72" s="898"/>
      <c r="CI72" s="899"/>
      <c r="CJ72" s="899"/>
      <c r="CK72" s="899"/>
      <c r="CL72" s="900"/>
      <c r="CM72" s="898"/>
      <c r="CN72" s="899"/>
      <c r="CO72" s="899"/>
      <c r="CP72" s="899"/>
      <c r="CQ72" s="900"/>
      <c r="CR72" s="898"/>
      <c r="CS72" s="899"/>
      <c r="CT72" s="899"/>
      <c r="CU72" s="899"/>
      <c r="CV72" s="900"/>
      <c r="CW72" s="898"/>
      <c r="CX72" s="899"/>
      <c r="CY72" s="899"/>
      <c r="CZ72" s="899"/>
      <c r="DA72" s="900"/>
      <c r="DB72" s="898"/>
      <c r="DC72" s="899"/>
      <c r="DD72" s="899"/>
      <c r="DE72" s="899"/>
      <c r="DF72" s="900"/>
      <c r="DG72" s="898"/>
      <c r="DH72" s="899"/>
      <c r="DI72" s="899"/>
      <c r="DJ72" s="899"/>
      <c r="DK72" s="900"/>
      <c r="DL72" s="898"/>
      <c r="DM72" s="899"/>
      <c r="DN72" s="899"/>
      <c r="DO72" s="899"/>
      <c r="DP72" s="900"/>
      <c r="DQ72" s="898"/>
      <c r="DR72" s="899"/>
      <c r="DS72" s="899"/>
      <c r="DT72" s="899"/>
      <c r="DU72" s="900"/>
      <c r="DV72" s="895"/>
      <c r="DW72" s="896"/>
      <c r="DX72" s="896"/>
      <c r="DY72" s="896"/>
      <c r="DZ72" s="897"/>
      <c r="EA72" s="230"/>
    </row>
    <row r="73" spans="1:131" ht="26.25" customHeight="1" x14ac:dyDescent="0.15">
      <c r="A73" s="238">
        <v>6</v>
      </c>
      <c r="B73" s="909" t="s">
        <v>559</v>
      </c>
      <c r="C73" s="910"/>
      <c r="D73" s="910"/>
      <c r="E73" s="910"/>
      <c r="F73" s="910"/>
      <c r="G73" s="910"/>
      <c r="H73" s="910"/>
      <c r="I73" s="910"/>
      <c r="J73" s="910"/>
      <c r="K73" s="910"/>
      <c r="L73" s="910"/>
      <c r="M73" s="910"/>
      <c r="N73" s="910"/>
      <c r="O73" s="910"/>
      <c r="P73" s="911"/>
      <c r="Q73" s="912">
        <v>6</v>
      </c>
      <c r="R73" s="866"/>
      <c r="S73" s="866"/>
      <c r="T73" s="866"/>
      <c r="U73" s="866"/>
      <c r="V73" s="866">
        <v>3</v>
      </c>
      <c r="W73" s="866"/>
      <c r="X73" s="866"/>
      <c r="Y73" s="866"/>
      <c r="Z73" s="866"/>
      <c r="AA73" s="866">
        <v>4</v>
      </c>
      <c r="AB73" s="866"/>
      <c r="AC73" s="866"/>
      <c r="AD73" s="866"/>
      <c r="AE73" s="866"/>
      <c r="AF73" s="866">
        <v>4</v>
      </c>
      <c r="AG73" s="866"/>
      <c r="AH73" s="866"/>
      <c r="AI73" s="866"/>
      <c r="AJ73" s="866"/>
      <c r="AK73" s="866" t="s">
        <v>563</v>
      </c>
      <c r="AL73" s="866"/>
      <c r="AM73" s="866"/>
      <c r="AN73" s="866"/>
      <c r="AO73" s="866"/>
      <c r="AP73" s="866" t="s">
        <v>563</v>
      </c>
      <c r="AQ73" s="866"/>
      <c r="AR73" s="866"/>
      <c r="AS73" s="866"/>
      <c r="AT73" s="866"/>
      <c r="AU73" s="866" t="s">
        <v>563</v>
      </c>
      <c r="AV73" s="866"/>
      <c r="AW73" s="866"/>
      <c r="AX73" s="866"/>
      <c r="AY73" s="866"/>
      <c r="AZ73" s="868"/>
      <c r="BA73" s="868"/>
      <c r="BB73" s="868"/>
      <c r="BC73" s="868"/>
      <c r="BD73" s="869"/>
      <c r="BE73" s="241"/>
      <c r="BF73" s="241"/>
      <c r="BG73" s="241"/>
      <c r="BH73" s="241"/>
      <c r="BI73" s="241"/>
      <c r="BJ73" s="241"/>
      <c r="BK73" s="241"/>
      <c r="BL73" s="241"/>
      <c r="BM73" s="241"/>
      <c r="BN73" s="241"/>
      <c r="BO73" s="241"/>
      <c r="BP73" s="241"/>
      <c r="BQ73" s="238">
        <v>67</v>
      </c>
      <c r="BR73" s="243"/>
      <c r="BS73" s="895"/>
      <c r="BT73" s="896"/>
      <c r="BU73" s="896"/>
      <c r="BV73" s="896"/>
      <c r="BW73" s="896"/>
      <c r="BX73" s="896"/>
      <c r="BY73" s="896"/>
      <c r="BZ73" s="896"/>
      <c r="CA73" s="896"/>
      <c r="CB73" s="896"/>
      <c r="CC73" s="896"/>
      <c r="CD73" s="896"/>
      <c r="CE73" s="896"/>
      <c r="CF73" s="896"/>
      <c r="CG73" s="901"/>
      <c r="CH73" s="898"/>
      <c r="CI73" s="899"/>
      <c r="CJ73" s="899"/>
      <c r="CK73" s="899"/>
      <c r="CL73" s="900"/>
      <c r="CM73" s="898"/>
      <c r="CN73" s="899"/>
      <c r="CO73" s="899"/>
      <c r="CP73" s="899"/>
      <c r="CQ73" s="900"/>
      <c r="CR73" s="898"/>
      <c r="CS73" s="899"/>
      <c r="CT73" s="899"/>
      <c r="CU73" s="899"/>
      <c r="CV73" s="900"/>
      <c r="CW73" s="898"/>
      <c r="CX73" s="899"/>
      <c r="CY73" s="899"/>
      <c r="CZ73" s="899"/>
      <c r="DA73" s="900"/>
      <c r="DB73" s="898"/>
      <c r="DC73" s="899"/>
      <c r="DD73" s="899"/>
      <c r="DE73" s="899"/>
      <c r="DF73" s="900"/>
      <c r="DG73" s="898"/>
      <c r="DH73" s="899"/>
      <c r="DI73" s="899"/>
      <c r="DJ73" s="899"/>
      <c r="DK73" s="900"/>
      <c r="DL73" s="898"/>
      <c r="DM73" s="899"/>
      <c r="DN73" s="899"/>
      <c r="DO73" s="899"/>
      <c r="DP73" s="900"/>
      <c r="DQ73" s="898"/>
      <c r="DR73" s="899"/>
      <c r="DS73" s="899"/>
      <c r="DT73" s="899"/>
      <c r="DU73" s="900"/>
      <c r="DV73" s="895"/>
      <c r="DW73" s="896"/>
      <c r="DX73" s="896"/>
      <c r="DY73" s="896"/>
      <c r="DZ73" s="897"/>
      <c r="EA73" s="230"/>
    </row>
    <row r="74" spans="1:131" ht="26.25" customHeight="1" x14ac:dyDescent="0.15">
      <c r="A74" s="238">
        <v>7</v>
      </c>
      <c r="B74" s="909" t="s">
        <v>560</v>
      </c>
      <c r="C74" s="910"/>
      <c r="D74" s="910"/>
      <c r="E74" s="910"/>
      <c r="F74" s="910"/>
      <c r="G74" s="910"/>
      <c r="H74" s="910"/>
      <c r="I74" s="910"/>
      <c r="J74" s="910"/>
      <c r="K74" s="910"/>
      <c r="L74" s="910"/>
      <c r="M74" s="910"/>
      <c r="N74" s="910"/>
      <c r="O74" s="910"/>
      <c r="P74" s="911"/>
      <c r="Q74" s="912">
        <v>29</v>
      </c>
      <c r="R74" s="866"/>
      <c r="S74" s="866"/>
      <c r="T74" s="866"/>
      <c r="U74" s="866"/>
      <c r="V74" s="866">
        <v>26</v>
      </c>
      <c r="W74" s="866"/>
      <c r="X74" s="866"/>
      <c r="Y74" s="866"/>
      <c r="Z74" s="866"/>
      <c r="AA74" s="866">
        <v>3</v>
      </c>
      <c r="AB74" s="866"/>
      <c r="AC74" s="866"/>
      <c r="AD74" s="866"/>
      <c r="AE74" s="866"/>
      <c r="AF74" s="866">
        <v>3</v>
      </c>
      <c r="AG74" s="866"/>
      <c r="AH74" s="866"/>
      <c r="AI74" s="866"/>
      <c r="AJ74" s="866"/>
      <c r="AK74" s="866" t="s">
        <v>563</v>
      </c>
      <c r="AL74" s="866"/>
      <c r="AM74" s="866"/>
      <c r="AN74" s="866"/>
      <c r="AO74" s="866"/>
      <c r="AP74" s="866" t="s">
        <v>563</v>
      </c>
      <c r="AQ74" s="866"/>
      <c r="AR74" s="866"/>
      <c r="AS74" s="866"/>
      <c r="AT74" s="866"/>
      <c r="AU74" s="866" t="s">
        <v>563</v>
      </c>
      <c r="AV74" s="866"/>
      <c r="AW74" s="866"/>
      <c r="AX74" s="866"/>
      <c r="AY74" s="866"/>
      <c r="AZ74" s="868"/>
      <c r="BA74" s="868"/>
      <c r="BB74" s="868"/>
      <c r="BC74" s="868"/>
      <c r="BD74" s="869"/>
      <c r="BE74" s="241"/>
      <c r="BF74" s="241"/>
      <c r="BG74" s="241"/>
      <c r="BH74" s="241"/>
      <c r="BI74" s="241"/>
      <c r="BJ74" s="241"/>
      <c r="BK74" s="241"/>
      <c r="BL74" s="241"/>
      <c r="BM74" s="241"/>
      <c r="BN74" s="241"/>
      <c r="BO74" s="241"/>
      <c r="BP74" s="241"/>
      <c r="BQ74" s="238">
        <v>68</v>
      </c>
      <c r="BR74" s="243"/>
      <c r="BS74" s="895"/>
      <c r="BT74" s="896"/>
      <c r="BU74" s="896"/>
      <c r="BV74" s="896"/>
      <c r="BW74" s="896"/>
      <c r="BX74" s="896"/>
      <c r="BY74" s="896"/>
      <c r="BZ74" s="896"/>
      <c r="CA74" s="896"/>
      <c r="CB74" s="896"/>
      <c r="CC74" s="896"/>
      <c r="CD74" s="896"/>
      <c r="CE74" s="896"/>
      <c r="CF74" s="896"/>
      <c r="CG74" s="901"/>
      <c r="CH74" s="898"/>
      <c r="CI74" s="899"/>
      <c r="CJ74" s="899"/>
      <c r="CK74" s="899"/>
      <c r="CL74" s="900"/>
      <c r="CM74" s="898"/>
      <c r="CN74" s="899"/>
      <c r="CO74" s="899"/>
      <c r="CP74" s="899"/>
      <c r="CQ74" s="900"/>
      <c r="CR74" s="898"/>
      <c r="CS74" s="899"/>
      <c r="CT74" s="899"/>
      <c r="CU74" s="899"/>
      <c r="CV74" s="900"/>
      <c r="CW74" s="898"/>
      <c r="CX74" s="899"/>
      <c r="CY74" s="899"/>
      <c r="CZ74" s="899"/>
      <c r="DA74" s="900"/>
      <c r="DB74" s="898"/>
      <c r="DC74" s="899"/>
      <c r="DD74" s="899"/>
      <c r="DE74" s="899"/>
      <c r="DF74" s="900"/>
      <c r="DG74" s="898"/>
      <c r="DH74" s="899"/>
      <c r="DI74" s="899"/>
      <c r="DJ74" s="899"/>
      <c r="DK74" s="900"/>
      <c r="DL74" s="898"/>
      <c r="DM74" s="899"/>
      <c r="DN74" s="899"/>
      <c r="DO74" s="899"/>
      <c r="DP74" s="900"/>
      <c r="DQ74" s="898"/>
      <c r="DR74" s="899"/>
      <c r="DS74" s="899"/>
      <c r="DT74" s="899"/>
      <c r="DU74" s="900"/>
      <c r="DV74" s="895"/>
      <c r="DW74" s="896"/>
      <c r="DX74" s="896"/>
      <c r="DY74" s="896"/>
      <c r="DZ74" s="897"/>
      <c r="EA74" s="230"/>
    </row>
    <row r="75" spans="1:131" ht="26.25" customHeight="1" x14ac:dyDescent="0.15">
      <c r="A75" s="238">
        <v>8</v>
      </c>
      <c r="B75" s="909" t="s">
        <v>561</v>
      </c>
      <c r="C75" s="910"/>
      <c r="D75" s="910"/>
      <c r="E75" s="910"/>
      <c r="F75" s="910"/>
      <c r="G75" s="910"/>
      <c r="H75" s="910"/>
      <c r="I75" s="910"/>
      <c r="J75" s="910"/>
      <c r="K75" s="910"/>
      <c r="L75" s="910"/>
      <c r="M75" s="910"/>
      <c r="N75" s="910"/>
      <c r="O75" s="910"/>
      <c r="P75" s="911"/>
      <c r="Q75" s="913">
        <v>641</v>
      </c>
      <c r="R75" s="914"/>
      <c r="S75" s="914"/>
      <c r="T75" s="914"/>
      <c r="U75" s="870"/>
      <c r="V75" s="915">
        <v>625</v>
      </c>
      <c r="W75" s="914"/>
      <c r="X75" s="914"/>
      <c r="Y75" s="914"/>
      <c r="Z75" s="870"/>
      <c r="AA75" s="915">
        <v>16</v>
      </c>
      <c r="AB75" s="914"/>
      <c r="AC75" s="914"/>
      <c r="AD75" s="914"/>
      <c r="AE75" s="870"/>
      <c r="AF75" s="915">
        <v>16</v>
      </c>
      <c r="AG75" s="914"/>
      <c r="AH75" s="914"/>
      <c r="AI75" s="914"/>
      <c r="AJ75" s="870"/>
      <c r="AK75" s="915">
        <v>13</v>
      </c>
      <c r="AL75" s="914"/>
      <c r="AM75" s="914"/>
      <c r="AN75" s="914"/>
      <c r="AO75" s="870"/>
      <c r="AP75" s="915" t="s">
        <v>563</v>
      </c>
      <c r="AQ75" s="914"/>
      <c r="AR75" s="914"/>
      <c r="AS75" s="914"/>
      <c r="AT75" s="870"/>
      <c r="AU75" s="915" t="s">
        <v>563</v>
      </c>
      <c r="AV75" s="914"/>
      <c r="AW75" s="914"/>
      <c r="AX75" s="914"/>
      <c r="AY75" s="870"/>
      <c r="AZ75" s="868"/>
      <c r="BA75" s="868"/>
      <c r="BB75" s="868"/>
      <c r="BC75" s="868"/>
      <c r="BD75" s="869"/>
      <c r="BE75" s="241"/>
      <c r="BF75" s="241"/>
      <c r="BG75" s="241"/>
      <c r="BH75" s="241"/>
      <c r="BI75" s="241"/>
      <c r="BJ75" s="241"/>
      <c r="BK75" s="241"/>
      <c r="BL75" s="241"/>
      <c r="BM75" s="241"/>
      <c r="BN75" s="241"/>
      <c r="BO75" s="241"/>
      <c r="BP75" s="241"/>
      <c r="BQ75" s="238">
        <v>69</v>
      </c>
      <c r="BR75" s="243"/>
      <c r="BS75" s="895"/>
      <c r="BT75" s="896"/>
      <c r="BU75" s="896"/>
      <c r="BV75" s="896"/>
      <c r="BW75" s="896"/>
      <c r="BX75" s="896"/>
      <c r="BY75" s="896"/>
      <c r="BZ75" s="896"/>
      <c r="CA75" s="896"/>
      <c r="CB75" s="896"/>
      <c r="CC75" s="896"/>
      <c r="CD75" s="896"/>
      <c r="CE75" s="896"/>
      <c r="CF75" s="896"/>
      <c r="CG75" s="901"/>
      <c r="CH75" s="898"/>
      <c r="CI75" s="899"/>
      <c r="CJ75" s="899"/>
      <c r="CK75" s="899"/>
      <c r="CL75" s="900"/>
      <c r="CM75" s="898"/>
      <c r="CN75" s="899"/>
      <c r="CO75" s="899"/>
      <c r="CP75" s="899"/>
      <c r="CQ75" s="900"/>
      <c r="CR75" s="898"/>
      <c r="CS75" s="899"/>
      <c r="CT75" s="899"/>
      <c r="CU75" s="899"/>
      <c r="CV75" s="900"/>
      <c r="CW75" s="898"/>
      <c r="CX75" s="899"/>
      <c r="CY75" s="899"/>
      <c r="CZ75" s="899"/>
      <c r="DA75" s="900"/>
      <c r="DB75" s="898"/>
      <c r="DC75" s="899"/>
      <c r="DD75" s="899"/>
      <c r="DE75" s="899"/>
      <c r="DF75" s="900"/>
      <c r="DG75" s="898"/>
      <c r="DH75" s="899"/>
      <c r="DI75" s="899"/>
      <c r="DJ75" s="899"/>
      <c r="DK75" s="900"/>
      <c r="DL75" s="898"/>
      <c r="DM75" s="899"/>
      <c r="DN75" s="899"/>
      <c r="DO75" s="899"/>
      <c r="DP75" s="900"/>
      <c r="DQ75" s="898"/>
      <c r="DR75" s="899"/>
      <c r="DS75" s="899"/>
      <c r="DT75" s="899"/>
      <c r="DU75" s="900"/>
      <c r="DV75" s="895"/>
      <c r="DW75" s="896"/>
      <c r="DX75" s="896"/>
      <c r="DY75" s="896"/>
      <c r="DZ75" s="897"/>
      <c r="EA75" s="230"/>
    </row>
    <row r="76" spans="1:131" ht="26.25" customHeight="1" x14ac:dyDescent="0.15">
      <c r="A76" s="238">
        <v>9</v>
      </c>
      <c r="B76" s="909" t="s">
        <v>562</v>
      </c>
      <c r="C76" s="910"/>
      <c r="D76" s="910"/>
      <c r="E76" s="910"/>
      <c r="F76" s="910"/>
      <c r="G76" s="910"/>
      <c r="H76" s="910"/>
      <c r="I76" s="910"/>
      <c r="J76" s="910"/>
      <c r="K76" s="910"/>
      <c r="L76" s="910"/>
      <c r="M76" s="910"/>
      <c r="N76" s="910"/>
      <c r="O76" s="910"/>
      <c r="P76" s="911"/>
      <c r="Q76" s="913">
        <v>240624</v>
      </c>
      <c r="R76" s="914"/>
      <c r="S76" s="914"/>
      <c r="T76" s="914"/>
      <c r="U76" s="870"/>
      <c r="V76" s="915">
        <v>235439</v>
      </c>
      <c r="W76" s="914"/>
      <c r="X76" s="914"/>
      <c r="Y76" s="914"/>
      <c r="Z76" s="870"/>
      <c r="AA76" s="915">
        <v>5184</v>
      </c>
      <c r="AB76" s="914"/>
      <c r="AC76" s="914"/>
      <c r="AD76" s="914"/>
      <c r="AE76" s="870"/>
      <c r="AF76" s="915">
        <v>5184</v>
      </c>
      <c r="AG76" s="914"/>
      <c r="AH76" s="914"/>
      <c r="AI76" s="914"/>
      <c r="AJ76" s="870"/>
      <c r="AK76" s="915">
        <v>228</v>
      </c>
      <c r="AL76" s="914"/>
      <c r="AM76" s="914"/>
      <c r="AN76" s="914"/>
      <c r="AO76" s="870"/>
      <c r="AP76" s="915" t="s">
        <v>563</v>
      </c>
      <c r="AQ76" s="914"/>
      <c r="AR76" s="914"/>
      <c r="AS76" s="914"/>
      <c r="AT76" s="870"/>
      <c r="AU76" s="915" t="s">
        <v>563</v>
      </c>
      <c r="AV76" s="914"/>
      <c r="AW76" s="914"/>
      <c r="AX76" s="914"/>
      <c r="AY76" s="870"/>
      <c r="AZ76" s="868"/>
      <c r="BA76" s="868"/>
      <c r="BB76" s="868"/>
      <c r="BC76" s="868"/>
      <c r="BD76" s="869"/>
      <c r="BE76" s="241"/>
      <c r="BF76" s="241"/>
      <c r="BG76" s="241"/>
      <c r="BH76" s="241"/>
      <c r="BI76" s="241"/>
      <c r="BJ76" s="241"/>
      <c r="BK76" s="241"/>
      <c r="BL76" s="241"/>
      <c r="BM76" s="241"/>
      <c r="BN76" s="241"/>
      <c r="BO76" s="241"/>
      <c r="BP76" s="241"/>
      <c r="BQ76" s="238">
        <v>70</v>
      </c>
      <c r="BR76" s="243"/>
      <c r="BS76" s="895"/>
      <c r="BT76" s="896"/>
      <c r="BU76" s="896"/>
      <c r="BV76" s="896"/>
      <c r="BW76" s="896"/>
      <c r="BX76" s="896"/>
      <c r="BY76" s="896"/>
      <c r="BZ76" s="896"/>
      <c r="CA76" s="896"/>
      <c r="CB76" s="896"/>
      <c r="CC76" s="896"/>
      <c r="CD76" s="896"/>
      <c r="CE76" s="896"/>
      <c r="CF76" s="896"/>
      <c r="CG76" s="901"/>
      <c r="CH76" s="898"/>
      <c r="CI76" s="899"/>
      <c r="CJ76" s="899"/>
      <c r="CK76" s="899"/>
      <c r="CL76" s="900"/>
      <c r="CM76" s="898"/>
      <c r="CN76" s="899"/>
      <c r="CO76" s="899"/>
      <c r="CP76" s="899"/>
      <c r="CQ76" s="900"/>
      <c r="CR76" s="898"/>
      <c r="CS76" s="899"/>
      <c r="CT76" s="899"/>
      <c r="CU76" s="899"/>
      <c r="CV76" s="900"/>
      <c r="CW76" s="898"/>
      <c r="CX76" s="899"/>
      <c r="CY76" s="899"/>
      <c r="CZ76" s="899"/>
      <c r="DA76" s="900"/>
      <c r="DB76" s="898"/>
      <c r="DC76" s="899"/>
      <c r="DD76" s="899"/>
      <c r="DE76" s="899"/>
      <c r="DF76" s="900"/>
      <c r="DG76" s="898"/>
      <c r="DH76" s="899"/>
      <c r="DI76" s="899"/>
      <c r="DJ76" s="899"/>
      <c r="DK76" s="900"/>
      <c r="DL76" s="898"/>
      <c r="DM76" s="899"/>
      <c r="DN76" s="899"/>
      <c r="DO76" s="899"/>
      <c r="DP76" s="900"/>
      <c r="DQ76" s="898"/>
      <c r="DR76" s="899"/>
      <c r="DS76" s="899"/>
      <c r="DT76" s="899"/>
      <c r="DU76" s="900"/>
      <c r="DV76" s="895"/>
      <c r="DW76" s="896"/>
      <c r="DX76" s="896"/>
      <c r="DY76" s="896"/>
      <c r="DZ76" s="897"/>
      <c r="EA76" s="230"/>
    </row>
    <row r="77" spans="1:131" ht="26.25" customHeight="1" x14ac:dyDescent="0.15">
      <c r="A77" s="238">
        <v>10</v>
      </c>
      <c r="B77" s="909"/>
      <c r="C77" s="910"/>
      <c r="D77" s="910"/>
      <c r="E77" s="910"/>
      <c r="F77" s="910"/>
      <c r="G77" s="910"/>
      <c r="H77" s="910"/>
      <c r="I77" s="910"/>
      <c r="J77" s="910"/>
      <c r="K77" s="910"/>
      <c r="L77" s="910"/>
      <c r="M77" s="910"/>
      <c r="N77" s="910"/>
      <c r="O77" s="910"/>
      <c r="P77" s="911"/>
      <c r="Q77" s="913"/>
      <c r="R77" s="914"/>
      <c r="S77" s="914"/>
      <c r="T77" s="914"/>
      <c r="U77" s="870"/>
      <c r="V77" s="915"/>
      <c r="W77" s="914"/>
      <c r="X77" s="914"/>
      <c r="Y77" s="914"/>
      <c r="Z77" s="870"/>
      <c r="AA77" s="915"/>
      <c r="AB77" s="914"/>
      <c r="AC77" s="914"/>
      <c r="AD77" s="914"/>
      <c r="AE77" s="870"/>
      <c r="AF77" s="915"/>
      <c r="AG77" s="914"/>
      <c r="AH77" s="914"/>
      <c r="AI77" s="914"/>
      <c r="AJ77" s="870"/>
      <c r="AK77" s="915"/>
      <c r="AL77" s="914"/>
      <c r="AM77" s="914"/>
      <c r="AN77" s="914"/>
      <c r="AO77" s="870"/>
      <c r="AP77" s="915"/>
      <c r="AQ77" s="914"/>
      <c r="AR77" s="914"/>
      <c r="AS77" s="914"/>
      <c r="AT77" s="870"/>
      <c r="AU77" s="915"/>
      <c r="AV77" s="914"/>
      <c r="AW77" s="914"/>
      <c r="AX77" s="914"/>
      <c r="AY77" s="870"/>
      <c r="AZ77" s="868"/>
      <c r="BA77" s="868"/>
      <c r="BB77" s="868"/>
      <c r="BC77" s="868"/>
      <c r="BD77" s="869"/>
      <c r="BE77" s="241"/>
      <c r="BF77" s="241"/>
      <c r="BG77" s="241"/>
      <c r="BH77" s="241"/>
      <c r="BI77" s="241"/>
      <c r="BJ77" s="241"/>
      <c r="BK77" s="241"/>
      <c r="BL77" s="241"/>
      <c r="BM77" s="241"/>
      <c r="BN77" s="241"/>
      <c r="BO77" s="241"/>
      <c r="BP77" s="241"/>
      <c r="BQ77" s="238">
        <v>71</v>
      </c>
      <c r="BR77" s="243"/>
      <c r="BS77" s="895"/>
      <c r="BT77" s="896"/>
      <c r="BU77" s="896"/>
      <c r="BV77" s="896"/>
      <c r="BW77" s="896"/>
      <c r="BX77" s="896"/>
      <c r="BY77" s="896"/>
      <c r="BZ77" s="896"/>
      <c r="CA77" s="896"/>
      <c r="CB77" s="896"/>
      <c r="CC77" s="896"/>
      <c r="CD77" s="896"/>
      <c r="CE77" s="896"/>
      <c r="CF77" s="896"/>
      <c r="CG77" s="901"/>
      <c r="CH77" s="898"/>
      <c r="CI77" s="899"/>
      <c r="CJ77" s="899"/>
      <c r="CK77" s="899"/>
      <c r="CL77" s="900"/>
      <c r="CM77" s="898"/>
      <c r="CN77" s="899"/>
      <c r="CO77" s="899"/>
      <c r="CP77" s="899"/>
      <c r="CQ77" s="900"/>
      <c r="CR77" s="898"/>
      <c r="CS77" s="899"/>
      <c r="CT77" s="899"/>
      <c r="CU77" s="899"/>
      <c r="CV77" s="900"/>
      <c r="CW77" s="898"/>
      <c r="CX77" s="899"/>
      <c r="CY77" s="899"/>
      <c r="CZ77" s="899"/>
      <c r="DA77" s="900"/>
      <c r="DB77" s="898"/>
      <c r="DC77" s="899"/>
      <c r="DD77" s="899"/>
      <c r="DE77" s="899"/>
      <c r="DF77" s="900"/>
      <c r="DG77" s="898"/>
      <c r="DH77" s="899"/>
      <c r="DI77" s="899"/>
      <c r="DJ77" s="899"/>
      <c r="DK77" s="900"/>
      <c r="DL77" s="898"/>
      <c r="DM77" s="899"/>
      <c r="DN77" s="899"/>
      <c r="DO77" s="899"/>
      <c r="DP77" s="900"/>
      <c r="DQ77" s="898"/>
      <c r="DR77" s="899"/>
      <c r="DS77" s="899"/>
      <c r="DT77" s="899"/>
      <c r="DU77" s="900"/>
      <c r="DV77" s="895"/>
      <c r="DW77" s="896"/>
      <c r="DX77" s="896"/>
      <c r="DY77" s="896"/>
      <c r="DZ77" s="897"/>
      <c r="EA77" s="230"/>
    </row>
    <row r="78" spans="1:131" ht="26.25" customHeight="1" x14ac:dyDescent="0.15">
      <c r="A78" s="238">
        <v>11</v>
      </c>
      <c r="B78" s="909"/>
      <c r="C78" s="910"/>
      <c r="D78" s="910"/>
      <c r="E78" s="910"/>
      <c r="F78" s="910"/>
      <c r="G78" s="910"/>
      <c r="H78" s="910"/>
      <c r="I78" s="910"/>
      <c r="J78" s="910"/>
      <c r="K78" s="910"/>
      <c r="L78" s="910"/>
      <c r="M78" s="910"/>
      <c r="N78" s="910"/>
      <c r="O78" s="910"/>
      <c r="P78" s="911"/>
      <c r="Q78" s="912"/>
      <c r="R78" s="866"/>
      <c r="S78" s="866"/>
      <c r="T78" s="866"/>
      <c r="U78" s="866"/>
      <c r="V78" s="866"/>
      <c r="W78" s="866"/>
      <c r="X78" s="866"/>
      <c r="Y78" s="866"/>
      <c r="Z78" s="866"/>
      <c r="AA78" s="866"/>
      <c r="AB78" s="866"/>
      <c r="AC78" s="866"/>
      <c r="AD78" s="866"/>
      <c r="AE78" s="866"/>
      <c r="AF78" s="866"/>
      <c r="AG78" s="866"/>
      <c r="AH78" s="866"/>
      <c r="AI78" s="866"/>
      <c r="AJ78" s="866"/>
      <c r="AK78" s="866"/>
      <c r="AL78" s="866"/>
      <c r="AM78" s="866"/>
      <c r="AN78" s="866"/>
      <c r="AO78" s="866"/>
      <c r="AP78" s="866"/>
      <c r="AQ78" s="866"/>
      <c r="AR78" s="866"/>
      <c r="AS78" s="866"/>
      <c r="AT78" s="866"/>
      <c r="AU78" s="866"/>
      <c r="AV78" s="866"/>
      <c r="AW78" s="866"/>
      <c r="AX78" s="866"/>
      <c r="AY78" s="866"/>
      <c r="AZ78" s="868"/>
      <c r="BA78" s="868"/>
      <c r="BB78" s="868"/>
      <c r="BC78" s="868"/>
      <c r="BD78" s="869"/>
      <c r="BE78" s="241"/>
      <c r="BF78" s="241"/>
      <c r="BG78" s="241"/>
      <c r="BH78" s="241"/>
      <c r="BI78" s="241"/>
      <c r="BJ78" s="230"/>
      <c r="BK78" s="230"/>
      <c r="BL78" s="230"/>
      <c r="BM78" s="230"/>
      <c r="BN78" s="230"/>
      <c r="BO78" s="241"/>
      <c r="BP78" s="241"/>
      <c r="BQ78" s="238">
        <v>72</v>
      </c>
      <c r="BR78" s="243"/>
      <c r="BS78" s="895"/>
      <c r="BT78" s="896"/>
      <c r="BU78" s="896"/>
      <c r="BV78" s="896"/>
      <c r="BW78" s="896"/>
      <c r="BX78" s="896"/>
      <c r="BY78" s="896"/>
      <c r="BZ78" s="896"/>
      <c r="CA78" s="896"/>
      <c r="CB78" s="896"/>
      <c r="CC78" s="896"/>
      <c r="CD78" s="896"/>
      <c r="CE78" s="896"/>
      <c r="CF78" s="896"/>
      <c r="CG78" s="901"/>
      <c r="CH78" s="898"/>
      <c r="CI78" s="899"/>
      <c r="CJ78" s="899"/>
      <c r="CK78" s="899"/>
      <c r="CL78" s="900"/>
      <c r="CM78" s="898"/>
      <c r="CN78" s="899"/>
      <c r="CO78" s="899"/>
      <c r="CP78" s="899"/>
      <c r="CQ78" s="900"/>
      <c r="CR78" s="898"/>
      <c r="CS78" s="899"/>
      <c r="CT78" s="899"/>
      <c r="CU78" s="899"/>
      <c r="CV78" s="900"/>
      <c r="CW78" s="898"/>
      <c r="CX78" s="899"/>
      <c r="CY78" s="899"/>
      <c r="CZ78" s="899"/>
      <c r="DA78" s="900"/>
      <c r="DB78" s="898"/>
      <c r="DC78" s="899"/>
      <c r="DD78" s="899"/>
      <c r="DE78" s="899"/>
      <c r="DF78" s="900"/>
      <c r="DG78" s="898"/>
      <c r="DH78" s="899"/>
      <c r="DI78" s="899"/>
      <c r="DJ78" s="899"/>
      <c r="DK78" s="900"/>
      <c r="DL78" s="898"/>
      <c r="DM78" s="899"/>
      <c r="DN78" s="899"/>
      <c r="DO78" s="899"/>
      <c r="DP78" s="900"/>
      <c r="DQ78" s="898"/>
      <c r="DR78" s="899"/>
      <c r="DS78" s="899"/>
      <c r="DT78" s="899"/>
      <c r="DU78" s="900"/>
      <c r="DV78" s="895"/>
      <c r="DW78" s="896"/>
      <c r="DX78" s="896"/>
      <c r="DY78" s="896"/>
      <c r="DZ78" s="897"/>
      <c r="EA78" s="230"/>
    </row>
    <row r="79" spans="1:131" ht="26.25" customHeight="1" x14ac:dyDescent="0.15">
      <c r="A79" s="238">
        <v>12</v>
      </c>
      <c r="B79" s="909"/>
      <c r="C79" s="910"/>
      <c r="D79" s="910"/>
      <c r="E79" s="910"/>
      <c r="F79" s="910"/>
      <c r="G79" s="910"/>
      <c r="H79" s="910"/>
      <c r="I79" s="910"/>
      <c r="J79" s="910"/>
      <c r="K79" s="910"/>
      <c r="L79" s="910"/>
      <c r="M79" s="910"/>
      <c r="N79" s="910"/>
      <c r="O79" s="910"/>
      <c r="P79" s="911"/>
      <c r="Q79" s="912"/>
      <c r="R79" s="866"/>
      <c r="S79" s="866"/>
      <c r="T79" s="866"/>
      <c r="U79" s="866"/>
      <c r="V79" s="866"/>
      <c r="W79" s="866"/>
      <c r="X79" s="866"/>
      <c r="Y79" s="866"/>
      <c r="Z79" s="866"/>
      <c r="AA79" s="866"/>
      <c r="AB79" s="866"/>
      <c r="AC79" s="866"/>
      <c r="AD79" s="866"/>
      <c r="AE79" s="866"/>
      <c r="AF79" s="866"/>
      <c r="AG79" s="866"/>
      <c r="AH79" s="866"/>
      <c r="AI79" s="866"/>
      <c r="AJ79" s="866"/>
      <c r="AK79" s="866"/>
      <c r="AL79" s="866"/>
      <c r="AM79" s="866"/>
      <c r="AN79" s="866"/>
      <c r="AO79" s="866"/>
      <c r="AP79" s="866"/>
      <c r="AQ79" s="866"/>
      <c r="AR79" s="866"/>
      <c r="AS79" s="866"/>
      <c r="AT79" s="866"/>
      <c r="AU79" s="866"/>
      <c r="AV79" s="866"/>
      <c r="AW79" s="866"/>
      <c r="AX79" s="866"/>
      <c r="AY79" s="866"/>
      <c r="AZ79" s="868"/>
      <c r="BA79" s="868"/>
      <c r="BB79" s="868"/>
      <c r="BC79" s="868"/>
      <c r="BD79" s="869"/>
      <c r="BE79" s="241"/>
      <c r="BF79" s="241"/>
      <c r="BG79" s="241"/>
      <c r="BH79" s="241"/>
      <c r="BI79" s="241"/>
      <c r="BJ79" s="230"/>
      <c r="BK79" s="230"/>
      <c r="BL79" s="230"/>
      <c r="BM79" s="230"/>
      <c r="BN79" s="230"/>
      <c r="BO79" s="241"/>
      <c r="BP79" s="241"/>
      <c r="BQ79" s="238">
        <v>73</v>
      </c>
      <c r="BR79" s="243"/>
      <c r="BS79" s="895"/>
      <c r="BT79" s="896"/>
      <c r="BU79" s="896"/>
      <c r="BV79" s="896"/>
      <c r="BW79" s="896"/>
      <c r="BX79" s="896"/>
      <c r="BY79" s="896"/>
      <c r="BZ79" s="896"/>
      <c r="CA79" s="896"/>
      <c r="CB79" s="896"/>
      <c r="CC79" s="896"/>
      <c r="CD79" s="896"/>
      <c r="CE79" s="896"/>
      <c r="CF79" s="896"/>
      <c r="CG79" s="901"/>
      <c r="CH79" s="898"/>
      <c r="CI79" s="899"/>
      <c r="CJ79" s="899"/>
      <c r="CK79" s="899"/>
      <c r="CL79" s="900"/>
      <c r="CM79" s="898"/>
      <c r="CN79" s="899"/>
      <c r="CO79" s="899"/>
      <c r="CP79" s="899"/>
      <c r="CQ79" s="900"/>
      <c r="CR79" s="898"/>
      <c r="CS79" s="899"/>
      <c r="CT79" s="899"/>
      <c r="CU79" s="899"/>
      <c r="CV79" s="900"/>
      <c r="CW79" s="898"/>
      <c r="CX79" s="899"/>
      <c r="CY79" s="899"/>
      <c r="CZ79" s="899"/>
      <c r="DA79" s="900"/>
      <c r="DB79" s="898"/>
      <c r="DC79" s="899"/>
      <c r="DD79" s="899"/>
      <c r="DE79" s="899"/>
      <c r="DF79" s="900"/>
      <c r="DG79" s="898"/>
      <c r="DH79" s="899"/>
      <c r="DI79" s="899"/>
      <c r="DJ79" s="899"/>
      <c r="DK79" s="900"/>
      <c r="DL79" s="898"/>
      <c r="DM79" s="899"/>
      <c r="DN79" s="899"/>
      <c r="DO79" s="899"/>
      <c r="DP79" s="900"/>
      <c r="DQ79" s="898"/>
      <c r="DR79" s="899"/>
      <c r="DS79" s="899"/>
      <c r="DT79" s="899"/>
      <c r="DU79" s="900"/>
      <c r="DV79" s="895"/>
      <c r="DW79" s="896"/>
      <c r="DX79" s="896"/>
      <c r="DY79" s="896"/>
      <c r="DZ79" s="897"/>
      <c r="EA79" s="230"/>
    </row>
    <row r="80" spans="1:131" ht="26.25" customHeight="1" x14ac:dyDescent="0.15">
      <c r="A80" s="238">
        <v>13</v>
      </c>
      <c r="B80" s="909"/>
      <c r="C80" s="910"/>
      <c r="D80" s="910"/>
      <c r="E80" s="910"/>
      <c r="F80" s="910"/>
      <c r="G80" s="910"/>
      <c r="H80" s="910"/>
      <c r="I80" s="910"/>
      <c r="J80" s="910"/>
      <c r="K80" s="910"/>
      <c r="L80" s="910"/>
      <c r="M80" s="910"/>
      <c r="N80" s="910"/>
      <c r="O80" s="910"/>
      <c r="P80" s="911"/>
      <c r="Q80" s="912"/>
      <c r="R80" s="866"/>
      <c r="S80" s="866"/>
      <c r="T80" s="866"/>
      <c r="U80" s="866"/>
      <c r="V80" s="866"/>
      <c r="W80" s="866"/>
      <c r="X80" s="866"/>
      <c r="Y80" s="866"/>
      <c r="Z80" s="866"/>
      <c r="AA80" s="866"/>
      <c r="AB80" s="866"/>
      <c r="AC80" s="866"/>
      <c r="AD80" s="866"/>
      <c r="AE80" s="866"/>
      <c r="AF80" s="866"/>
      <c r="AG80" s="866"/>
      <c r="AH80" s="866"/>
      <c r="AI80" s="866"/>
      <c r="AJ80" s="866"/>
      <c r="AK80" s="866"/>
      <c r="AL80" s="866"/>
      <c r="AM80" s="866"/>
      <c r="AN80" s="866"/>
      <c r="AO80" s="866"/>
      <c r="AP80" s="866"/>
      <c r="AQ80" s="866"/>
      <c r="AR80" s="866"/>
      <c r="AS80" s="866"/>
      <c r="AT80" s="866"/>
      <c r="AU80" s="866"/>
      <c r="AV80" s="866"/>
      <c r="AW80" s="866"/>
      <c r="AX80" s="866"/>
      <c r="AY80" s="866"/>
      <c r="AZ80" s="868"/>
      <c r="BA80" s="868"/>
      <c r="BB80" s="868"/>
      <c r="BC80" s="868"/>
      <c r="BD80" s="869"/>
      <c r="BE80" s="241"/>
      <c r="BF80" s="241"/>
      <c r="BG80" s="241"/>
      <c r="BH80" s="241"/>
      <c r="BI80" s="241"/>
      <c r="BJ80" s="241"/>
      <c r="BK80" s="241"/>
      <c r="BL80" s="241"/>
      <c r="BM80" s="241"/>
      <c r="BN80" s="241"/>
      <c r="BO80" s="241"/>
      <c r="BP80" s="241"/>
      <c r="BQ80" s="238">
        <v>74</v>
      </c>
      <c r="BR80" s="243"/>
      <c r="BS80" s="895"/>
      <c r="BT80" s="896"/>
      <c r="BU80" s="896"/>
      <c r="BV80" s="896"/>
      <c r="BW80" s="896"/>
      <c r="BX80" s="896"/>
      <c r="BY80" s="896"/>
      <c r="BZ80" s="896"/>
      <c r="CA80" s="896"/>
      <c r="CB80" s="896"/>
      <c r="CC80" s="896"/>
      <c r="CD80" s="896"/>
      <c r="CE80" s="896"/>
      <c r="CF80" s="896"/>
      <c r="CG80" s="901"/>
      <c r="CH80" s="898"/>
      <c r="CI80" s="899"/>
      <c r="CJ80" s="899"/>
      <c r="CK80" s="899"/>
      <c r="CL80" s="900"/>
      <c r="CM80" s="898"/>
      <c r="CN80" s="899"/>
      <c r="CO80" s="899"/>
      <c r="CP80" s="899"/>
      <c r="CQ80" s="900"/>
      <c r="CR80" s="898"/>
      <c r="CS80" s="899"/>
      <c r="CT80" s="899"/>
      <c r="CU80" s="899"/>
      <c r="CV80" s="900"/>
      <c r="CW80" s="898"/>
      <c r="CX80" s="899"/>
      <c r="CY80" s="899"/>
      <c r="CZ80" s="899"/>
      <c r="DA80" s="900"/>
      <c r="DB80" s="898"/>
      <c r="DC80" s="899"/>
      <c r="DD80" s="899"/>
      <c r="DE80" s="899"/>
      <c r="DF80" s="900"/>
      <c r="DG80" s="898"/>
      <c r="DH80" s="899"/>
      <c r="DI80" s="899"/>
      <c r="DJ80" s="899"/>
      <c r="DK80" s="900"/>
      <c r="DL80" s="898"/>
      <c r="DM80" s="899"/>
      <c r="DN80" s="899"/>
      <c r="DO80" s="899"/>
      <c r="DP80" s="900"/>
      <c r="DQ80" s="898"/>
      <c r="DR80" s="899"/>
      <c r="DS80" s="899"/>
      <c r="DT80" s="899"/>
      <c r="DU80" s="900"/>
      <c r="DV80" s="895"/>
      <c r="DW80" s="896"/>
      <c r="DX80" s="896"/>
      <c r="DY80" s="896"/>
      <c r="DZ80" s="897"/>
      <c r="EA80" s="230"/>
    </row>
    <row r="81" spans="1:131" ht="26.25" customHeight="1" x14ac:dyDescent="0.15">
      <c r="A81" s="238">
        <v>14</v>
      </c>
      <c r="B81" s="909"/>
      <c r="C81" s="910"/>
      <c r="D81" s="910"/>
      <c r="E81" s="910"/>
      <c r="F81" s="910"/>
      <c r="G81" s="910"/>
      <c r="H81" s="910"/>
      <c r="I81" s="910"/>
      <c r="J81" s="910"/>
      <c r="K81" s="910"/>
      <c r="L81" s="910"/>
      <c r="M81" s="910"/>
      <c r="N81" s="910"/>
      <c r="O81" s="910"/>
      <c r="P81" s="911"/>
      <c r="Q81" s="912"/>
      <c r="R81" s="866"/>
      <c r="S81" s="866"/>
      <c r="T81" s="866"/>
      <c r="U81" s="866"/>
      <c r="V81" s="866"/>
      <c r="W81" s="866"/>
      <c r="X81" s="866"/>
      <c r="Y81" s="866"/>
      <c r="Z81" s="866"/>
      <c r="AA81" s="866"/>
      <c r="AB81" s="866"/>
      <c r="AC81" s="866"/>
      <c r="AD81" s="866"/>
      <c r="AE81" s="866"/>
      <c r="AF81" s="866"/>
      <c r="AG81" s="866"/>
      <c r="AH81" s="866"/>
      <c r="AI81" s="866"/>
      <c r="AJ81" s="866"/>
      <c r="AK81" s="866"/>
      <c r="AL81" s="866"/>
      <c r="AM81" s="866"/>
      <c r="AN81" s="866"/>
      <c r="AO81" s="866"/>
      <c r="AP81" s="866"/>
      <c r="AQ81" s="866"/>
      <c r="AR81" s="866"/>
      <c r="AS81" s="866"/>
      <c r="AT81" s="866"/>
      <c r="AU81" s="866"/>
      <c r="AV81" s="866"/>
      <c r="AW81" s="866"/>
      <c r="AX81" s="866"/>
      <c r="AY81" s="866"/>
      <c r="AZ81" s="868"/>
      <c r="BA81" s="868"/>
      <c r="BB81" s="868"/>
      <c r="BC81" s="868"/>
      <c r="BD81" s="869"/>
      <c r="BE81" s="241"/>
      <c r="BF81" s="241"/>
      <c r="BG81" s="241"/>
      <c r="BH81" s="241"/>
      <c r="BI81" s="241"/>
      <c r="BJ81" s="241"/>
      <c r="BK81" s="241"/>
      <c r="BL81" s="241"/>
      <c r="BM81" s="241"/>
      <c r="BN81" s="241"/>
      <c r="BO81" s="241"/>
      <c r="BP81" s="241"/>
      <c r="BQ81" s="238">
        <v>75</v>
      </c>
      <c r="BR81" s="243"/>
      <c r="BS81" s="895"/>
      <c r="BT81" s="896"/>
      <c r="BU81" s="896"/>
      <c r="BV81" s="896"/>
      <c r="BW81" s="896"/>
      <c r="BX81" s="896"/>
      <c r="BY81" s="896"/>
      <c r="BZ81" s="896"/>
      <c r="CA81" s="896"/>
      <c r="CB81" s="896"/>
      <c r="CC81" s="896"/>
      <c r="CD81" s="896"/>
      <c r="CE81" s="896"/>
      <c r="CF81" s="896"/>
      <c r="CG81" s="901"/>
      <c r="CH81" s="898"/>
      <c r="CI81" s="899"/>
      <c r="CJ81" s="899"/>
      <c r="CK81" s="899"/>
      <c r="CL81" s="900"/>
      <c r="CM81" s="898"/>
      <c r="CN81" s="899"/>
      <c r="CO81" s="899"/>
      <c r="CP81" s="899"/>
      <c r="CQ81" s="900"/>
      <c r="CR81" s="898"/>
      <c r="CS81" s="899"/>
      <c r="CT81" s="899"/>
      <c r="CU81" s="899"/>
      <c r="CV81" s="900"/>
      <c r="CW81" s="898"/>
      <c r="CX81" s="899"/>
      <c r="CY81" s="899"/>
      <c r="CZ81" s="899"/>
      <c r="DA81" s="900"/>
      <c r="DB81" s="898"/>
      <c r="DC81" s="899"/>
      <c r="DD81" s="899"/>
      <c r="DE81" s="899"/>
      <c r="DF81" s="900"/>
      <c r="DG81" s="898"/>
      <c r="DH81" s="899"/>
      <c r="DI81" s="899"/>
      <c r="DJ81" s="899"/>
      <c r="DK81" s="900"/>
      <c r="DL81" s="898"/>
      <c r="DM81" s="899"/>
      <c r="DN81" s="899"/>
      <c r="DO81" s="899"/>
      <c r="DP81" s="900"/>
      <c r="DQ81" s="898"/>
      <c r="DR81" s="899"/>
      <c r="DS81" s="899"/>
      <c r="DT81" s="899"/>
      <c r="DU81" s="900"/>
      <c r="DV81" s="895"/>
      <c r="DW81" s="896"/>
      <c r="DX81" s="896"/>
      <c r="DY81" s="896"/>
      <c r="DZ81" s="897"/>
      <c r="EA81" s="230"/>
    </row>
    <row r="82" spans="1:131" ht="26.25" customHeight="1" x14ac:dyDescent="0.15">
      <c r="A82" s="238">
        <v>15</v>
      </c>
      <c r="B82" s="909"/>
      <c r="C82" s="910"/>
      <c r="D82" s="910"/>
      <c r="E82" s="910"/>
      <c r="F82" s="910"/>
      <c r="G82" s="910"/>
      <c r="H82" s="910"/>
      <c r="I82" s="910"/>
      <c r="J82" s="910"/>
      <c r="K82" s="910"/>
      <c r="L82" s="910"/>
      <c r="M82" s="910"/>
      <c r="N82" s="910"/>
      <c r="O82" s="910"/>
      <c r="P82" s="911"/>
      <c r="Q82" s="912"/>
      <c r="R82" s="866"/>
      <c r="S82" s="866"/>
      <c r="T82" s="866"/>
      <c r="U82" s="866"/>
      <c r="V82" s="866"/>
      <c r="W82" s="866"/>
      <c r="X82" s="866"/>
      <c r="Y82" s="866"/>
      <c r="Z82" s="866"/>
      <c r="AA82" s="866"/>
      <c r="AB82" s="866"/>
      <c r="AC82" s="866"/>
      <c r="AD82" s="866"/>
      <c r="AE82" s="866"/>
      <c r="AF82" s="866"/>
      <c r="AG82" s="866"/>
      <c r="AH82" s="866"/>
      <c r="AI82" s="866"/>
      <c r="AJ82" s="866"/>
      <c r="AK82" s="866"/>
      <c r="AL82" s="866"/>
      <c r="AM82" s="866"/>
      <c r="AN82" s="866"/>
      <c r="AO82" s="866"/>
      <c r="AP82" s="866"/>
      <c r="AQ82" s="866"/>
      <c r="AR82" s="866"/>
      <c r="AS82" s="866"/>
      <c r="AT82" s="866"/>
      <c r="AU82" s="866"/>
      <c r="AV82" s="866"/>
      <c r="AW82" s="866"/>
      <c r="AX82" s="866"/>
      <c r="AY82" s="866"/>
      <c r="AZ82" s="868"/>
      <c r="BA82" s="868"/>
      <c r="BB82" s="868"/>
      <c r="BC82" s="868"/>
      <c r="BD82" s="869"/>
      <c r="BE82" s="241"/>
      <c r="BF82" s="241"/>
      <c r="BG82" s="241"/>
      <c r="BH82" s="241"/>
      <c r="BI82" s="241"/>
      <c r="BJ82" s="241"/>
      <c r="BK82" s="241"/>
      <c r="BL82" s="241"/>
      <c r="BM82" s="241"/>
      <c r="BN82" s="241"/>
      <c r="BO82" s="241"/>
      <c r="BP82" s="241"/>
      <c r="BQ82" s="238">
        <v>76</v>
      </c>
      <c r="BR82" s="243"/>
      <c r="BS82" s="895"/>
      <c r="BT82" s="896"/>
      <c r="BU82" s="896"/>
      <c r="BV82" s="896"/>
      <c r="BW82" s="896"/>
      <c r="BX82" s="896"/>
      <c r="BY82" s="896"/>
      <c r="BZ82" s="896"/>
      <c r="CA82" s="896"/>
      <c r="CB82" s="896"/>
      <c r="CC82" s="896"/>
      <c r="CD82" s="896"/>
      <c r="CE82" s="896"/>
      <c r="CF82" s="896"/>
      <c r="CG82" s="901"/>
      <c r="CH82" s="898"/>
      <c r="CI82" s="899"/>
      <c r="CJ82" s="899"/>
      <c r="CK82" s="899"/>
      <c r="CL82" s="900"/>
      <c r="CM82" s="898"/>
      <c r="CN82" s="899"/>
      <c r="CO82" s="899"/>
      <c r="CP82" s="899"/>
      <c r="CQ82" s="900"/>
      <c r="CR82" s="898"/>
      <c r="CS82" s="899"/>
      <c r="CT82" s="899"/>
      <c r="CU82" s="899"/>
      <c r="CV82" s="900"/>
      <c r="CW82" s="898"/>
      <c r="CX82" s="899"/>
      <c r="CY82" s="899"/>
      <c r="CZ82" s="899"/>
      <c r="DA82" s="900"/>
      <c r="DB82" s="898"/>
      <c r="DC82" s="899"/>
      <c r="DD82" s="899"/>
      <c r="DE82" s="899"/>
      <c r="DF82" s="900"/>
      <c r="DG82" s="898"/>
      <c r="DH82" s="899"/>
      <c r="DI82" s="899"/>
      <c r="DJ82" s="899"/>
      <c r="DK82" s="900"/>
      <c r="DL82" s="898"/>
      <c r="DM82" s="899"/>
      <c r="DN82" s="899"/>
      <c r="DO82" s="899"/>
      <c r="DP82" s="900"/>
      <c r="DQ82" s="898"/>
      <c r="DR82" s="899"/>
      <c r="DS82" s="899"/>
      <c r="DT82" s="899"/>
      <c r="DU82" s="900"/>
      <c r="DV82" s="895"/>
      <c r="DW82" s="896"/>
      <c r="DX82" s="896"/>
      <c r="DY82" s="896"/>
      <c r="DZ82" s="897"/>
      <c r="EA82" s="230"/>
    </row>
    <row r="83" spans="1:131" ht="26.25" customHeight="1" x14ac:dyDescent="0.15">
      <c r="A83" s="238">
        <v>16</v>
      </c>
      <c r="B83" s="909"/>
      <c r="C83" s="910"/>
      <c r="D83" s="910"/>
      <c r="E83" s="910"/>
      <c r="F83" s="910"/>
      <c r="G83" s="910"/>
      <c r="H83" s="910"/>
      <c r="I83" s="910"/>
      <c r="J83" s="910"/>
      <c r="K83" s="910"/>
      <c r="L83" s="910"/>
      <c r="M83" s="910"/>
      <c r="N83" s="910"/>
      <c r="O83" s="910"/>
      <c r="P83" s="911"/>
      <c r="Q83" s="912"/>
      <c r="R83" s="866"/>
      <c r="S83" s="866"/>
      <c r="T83" s="866"/>
      <c r="U83" s="866"/>
      <c r="V83" s="866"/>
      <c r="W83" s="866"/>
      <c r="X83" s="866"/>
      <c r="Y83" s="866"/>
      <c r="Z83" s="866"/>
      <c r="AA83" s="866"/>
      <c r="AB83" s="866"/>
      <c r="AC83" s="866"/>
      <c r="AD83" s="866"/>
      <c r="AE83" s="866"/>
      <c r="AF83" s="866"/>
      <c r="AG83" s="866"/>
      <c r="AH83" s="866"/>
      <c r="AI83" s="866"/>
      <c r="AJ83" s="866"/>
      <c r="AK83" s="866"/>
      <c r="AL83" s="866"/>
      <c r="AM83" s="866"/>
      <c r="AN83" s="866"/>
      <c r="AO83" s="866"/>
      <c r="AP83" s="866"/>
      <c r="AQ83" s="866"/>
      <c r="AR83" s="866"/>
      <c r="AS83" s="866"/>
      <c r="AT83" s="866"/>
      <c r="AU83" s="866"/>
      <c r="AV83" s="866"/>
      <c r="AW83" s="866"/>
      <c r="AX83" s="866"/>
      <c r="AY83" s="866"/>
      <c r="AZ83" s="868"/>
      <c r="BA83" s="868"/>
      <c r="BB83" s="868"/>
      <c r="BC83" s="868"/>
      <c r="BD83" s="869"/>
      <c r="BE83" s="241"/>
      <c r="BF83" s="241"/>
      <c r="BG83" s="241"/>
      <c r="BH83" s="241"/>
      <c r="BI83" s="241"/>
      <c r="BJ83" s="241"/>
      <c r="BK83" s="241"/>
      <c r="BL83" s="241"/>
      <c r="BM83" s="241"/>
      <c r="BN83" s="241"/>
      <c r="BO83" s="241"/>
      <c r="BP83" s="241"/>
      <c r="BQ83" s="238">
        <v>77</v>
      </c>
      <c r="BR83" s="243"/>
      <c r="BS83" s="895"/>
      <c r="BT83" s="896"/>
      <c r="BU83" s="896"/>
      <c r="BV83" s="896"/>
      <c r="BW83" s="896"/>
      <c r="BX83" s="896"/>
      <c r="BY83" s="896"/>
      <c r="BZ83" s="896"/>
      <c r="CA83" s="896"/>
      <c r="CB83" s="896"/>
      <c r="CC83" s="896"/>
      <c r="CD83" s="896"/>
      <c r="CE83" s="896"/>
      <c r="CF83" s="896"/>
      <c r="CG83" s="901"/>
      <c r="CH83" s="898"/>
      <c r="CI83" s="899"/>
      <c r="CJ83" s="899"/>
      <c r="CK83" s="899"/>
      <c r="CL83" s="900"/>
      <c r="CM83" s="898"/>
      <c r="CN83" s="899"/>
      <c r="CO83" s="899"/>
      <c r="CP83" s="899"/>
      <c r="CQ83" s="900"/>
      <c r="CR83" s="898"/>
      <c r="CS83" s="899"/>
      <c r="CT83" s="899"/>
      <c r="CU83" s="899"/>
      <c r="CV83" s="900"/>
      <c r="CW83" s="898"/>
      <c r="CX83" s="899"/>
      <c r="CY83" s="899"/>
      <c r="CZ83" s="899"/>
      <c r="DA83" s="900"/>
      <c r="DB83" s="898"/>
      <c r="DC83" s="899"/>
      <c r="DD83" s="899"/>
      <c r="DE83" s="899"/>
      <c r="DF83" s="900"/>
      <c r="DG83" s="898"/>
      <c r="DH83" s="899"/>
      <c r="DI83" s="899"/>
      <c r="DJ83" s="899"/>
      <c r="DK83" s="900"/>
      <c r="DL83" s="898"/>
      <c r="DM83" s="899"/>
      <c r="DN83" s="899"/>
      <c r="DO83" s="899"/>
      <c r="DP83" s="900"/>
      <c r="DQ83" s="898"/>
      <c r="DR83" s="899"/>
      <c r="DS83" s="899"/>
      <c r="DT83" s="899"/>
      <c r="DU83" s="900"/>
      <c r="DV83" s="895"/>
      <c r="DW83" s="896"/>
      <c r="DX83" s="896"/>
      <c r="DY83" s="896"/>
      <c r="DZ83" s="897"/>
      <c r="EA83" s="230"/>
    </row>
    <row r="84" spans="1:131" ht="26.25" customHeight="1" x14ac:dyDescent="0.15">
      <c r="A84" s="238">
        <v>17</v>
      </c>
      <c r="B84" s="909"/>
      <c r="C84" s="910"/>
      <c r="D84" s="910"/>
      <c r="E84" s="910"/>
      <c r="F84" s="910"/>
      <c r="G84" s="910"/>
      <c r="H84" s="910"/>
      <c r="I84" s="910"/>
      <c r="J84" s="910"/>
      <c r="K84" s="910"/>
      <c r="L84" s="910"/>
      <c r="M84" s="910"/>
      <c r="N84" s="910"/>
      <c r="O84" s="910"/>
      <c r="P84" s="911"/>
      <c r="Q84" s="912"/>
      <c r="R84" s="866"/>
      <c r="S84" s="866"/>
      <c r="T84" s="866"/>
      <c r="U84" s="866"/>
      <c r="V84" s="866"/>
      <c r="W84" s="866"/>
      <c r="X84" s="866"/>
      <c r="Y84" s="866"/>
      <c r="Z84" s="866"/>
      <c r="AA84" s="866"/>
      <c r="AB84" s="866"/>
      <c r="AC84" s="866"/>
      <c r="AD84" s="866"/>
      <c r="AE84" s="866"/>
      <c r="AF84" s="866"/>
      <c r="AG84" s="866"/>
      <c r="AH84" s="866"/>
      <c r="AI84" s="866"/>
      <c r="AJ84" s="866"/>
      <c r="AK84" s="866"/>
      <c r="AL84" s="866"/>
      <c r="AM84" s="866"/>
      <c r="AN84" s="866"/>
      <c r="AO84" s="866"/>
      <c r="AP84" s="866"/>
      <c r="AQ84" s="866"/>
      <c r="AR84" s="866"/>
      <c r="AS84" s="866"/>
      <c r="AT84" s="866"/>
      <c r="AU84" s="866"/>
      <c r="AV84" s="866"/>
      <c r="AW84" s="866"/>
      <c r="AX84" s="866"/>
      <c r="AY84" s="866"/>
      <c r="AZ84" s="868"/>
      <c r="BA84" s="868"/>
      <c r="BB84" s="868"/>
      <c r="BC84" s="868"/>
      <c r="BD84" s="869"/>
      <c r="BE84" s="241"/>
      <c r="BF84" s="241"/>
      <c r="BG84" s="241"/>
      <c r="BH84" s="241"/>
      <c r="BI84" s="241"/>
      <c r="BJ84" s="241"/>
      <c r="BK84" s="241"/>
      <c r="BL84" s="241"/>
      <c r="BM84" s="241"/>
      <c r="BN84" s="241"/>
      <c r="BO84" s="241"/>
      <c r="BP84" s="241"/>
      <c r="BQ84" s="238">
        <v>78</v>
      </c>
      <c r="BR84" s="243"/>
      <c r="BS84" s="895"/>
      <c r="BT84" s="896"/>
      <c r="BU84" s="896"/>
      <c r="BV84" s="896"/>
      <c r="BW84" s="896"/>
      <c r="BX84" s="896"/>
      <c r="BY84" s="896"/>
      <c r="BZ84" s="896"/>
      <c r="CA84" s="896"/>
      <c r="CB84" s="896"/>
      <c r="CC84" s="896"/>
      <c r="CD84" s="896"/>
      <c r="CE84" s="896"/>
      <c r="CF84" s="896"/>
      <c r="CG84" s="901"/>
      <c r="CH84" s="898"/>
      <c r="CI84" s="899"/>
      <c r="CJ84" s="899"/>
      <c r="CK84" s="899"/>
      <c r="CL84" s="900"/>
      <c r="CM84" s="898"/>
      <c r="CN84" s="899"/>
      <c r="CO84" s="899"/>
      <c r="CP84" s="899"/>
      <c r="CQ84" s="900"/>
      <c r="CR84" s="898"/>
      <c r="CS84" s="899"/>
      <c r="CT84" s="899"/>
      <c r="CU84" s="899"/>
      <c r="CV84" s="900"/>
      <c r="CW84" s="898"/>
      <c r="CX84" s="899"/>
      <c r="CY84" s="899"/>
      <c r="CZ84" s="899"/>
      <c r="DA84" s="900"/>
      <c r="DB84" s="898"/>
      <c r="DC84" s="899"/>
      <c r="DD84" s="899"/>
      <c r="DE84" s="899"/>
      <c r="DF84" s="900"/>
      <c r="DG84" s="898"/>
      <c r="DH84" s="899"/>
      <c r="DI84" s="899"/>
      <c r="DJ84" s="899"/>
      <c r="DK84" s="900"/>
      <c r="DL84" s="898"/>
      <c r="DM84" s="899"/>
      <c r="DN84" s="899"/>
      <c r="DO84" s="899"/>
      <c r="DP84" s="900"/>
      <c r="DQ84" s="898"/>
      <c r="DR84" s="899"/>
      <c r="DS84" s="899"/>
      <c r="DT84" s="899"/>
      <c r="DU84" s="900"/>
      <c r="DV84" s="895"/>
      <c r="DW84" s="896"/>
      <c r="DX84" s="896"/>
      <c r="DY84" s="896"/>
      <c r="DZ84" s="897"/>
      <c r="EA84" s="230"/>
    </row>
    <row r="85" spans="1:131" ht="26.25" customHeight="1" x14ac:dyDescent="0.15">
      <c r="A85" s="238">
        <v>18</v>
      </c>
      <c r="B85" s="909"/>
      <c r="C85" s="910"/>
      <c r="D85" s="910"/>
      <c r="E85" s="910"/>
      <c r="F85" s="910"/>
      <c r="G85" s="910"/>
      <c r="H85" s="910"/>
      <c r="I85" s="910"/>
      <c r="J85" s="910"/>
      <c r="K85" s="910"/>
      <c r="L85" s="910"/>
      <c r="M85" s="910"/>
      <c r="N85" s="910"/>
      <c r="O85" s="910"/>
      <c r="P85" s="911"/>
      <c r="Q85" s="912"/>
      <c r="R85" s="866"/>
      <c r="S85" s="866"/>
      <c r="T85" s="866"/>
      <c r="U85" s="866"/>
      <c r="V85" s="866"/>
      <c r="W85" s="866"/>
      <c r="X85" s="866"/>
      <c r="Y85" s="866"/>
      <c r="Z85" s="866"/>
      <c r="AA85" s="866"/>
      <c r="AB85" s="866"/>
      <c r="AC85" s="866"/>
      <c r="AD85" s="866"/>
      <c r="AE85" s="866"/>
      <c r="AF85" s="866"/>
      <c r="AG85" s="866"/>
      <c r="AH85" s="866"/>
      <c r="AI85" s="866"/>
      <c r="AJ85" s="866"/>
      <c r="AK85" s="866"/>
      <c r="AL85" s="866"/>
      <c r="AM85" s="866"/>
      <c r="AN85" s="866"/>
      <c r="AO85" s="866"/>
      <c r="AP85" s="866"/>
      <c r="AQ85" s="866"/>
      <c r="AR85" s="866"/>
      <c r="AS85" s="866"/>
      <c r="AT85" s="866"/>
      <c r="AU85" s="866"/>
      <c r="AV85" s="866"/>
      <c r="AW85" s="866"/>
      <c r="AX85" s="866"/>
      <c r="AY85" s="866"/>
      <c r="AZ85" s="868"/>
      <c r="BA85" s="868"/>
      <c r="BB85" s="868"/>
      <c r="BC85" s="868"/>
      <c r="BD85" s="869"/>
      <c r="BE85" s="241"/>
      <c r="BF85" s="241"/>
      <c r="BG85" s="241"/>
      <c r="BH85" s="241"/>
      <c r="BI85" s="241"/>
      <c r="BJ85" s="241"/>
      <c r="BK85" s="241"/>
      <c r="BL85" s="241"/>
      <c r="BM85" s="241"/>
      <c r="BN85" s="241"/>
      <c r="BO85" s="241"/>
      <c r="BP85" s="241"/>
      <c r="BQ85" s="238">
        <v>79</v>
      </c>
      <c r="BR85" s="243"/>
      <c r="BS85" s="895"/>
      <c r="BT85" s="896"/>
      <c r="BU85" s="896"/>
      <c r="BV85" s="896"/>
      <c r="BW85" s="896"/>
      <c r="BX85" s="896"/>
      <c r="BY85" s="896"/>
      <c r="BZ85" s="896"/>
      <c r="CA85" s="896"/>
      <c r="CB85" s="896"/>
      <c r="CC85" s="896"/>
      <c r="CD85" s="896"/>
      <c r="CE85" s="896"/>
      <c r="CF85" s="896"/>
      <c r="CG85" s="901"/>
      <c r="CH85" s="898"/>
      <c r="CI85" s="899"/>
      <c r="CJ85" s="899"/>
      <c r="CK85" s="899"/>
      <c r="CL85" s="900"/>
      <c r="CM85" s="898"/>
      <c r="CN85" s="899"/>
      <c r="CO85" s="899"/>
      <c r="CP85" s="899"/>
      <c r="CQ85" s="900"/>
      <c r="CR85" s="898"/>
      <c r="CS85" s="899"/>
      <c r="CT85" s="899"/>
      <c r="CU85" s="899"/>
      <c r="CV85" s="900"/>
      <c r="CW85" s="898"/>
      <c r="CX85" s="899"/>
      <c r="CY85" s="899"/>
      <c r="CZ85" s="899"/>
      <c r="DA85" s="900"/>
      <c r="DB85" s="898"/>
      <c r="DC85" s="899"/>
      <c r="DD85" s="899"/>
      <c r="DE85" s="899"/>
      <c r="DF85" s="900"/>
      <c r="DG85" s="898"/>
      <c r="DH85" s="899"/>
      <c r="DI85" s="899"/>
      <c r="DJ85" s="899"/>
      <c r="DK85" s="900"/>
      <c r="DL85" s="898"/>
      <c r="DM85" s="899"/>
      <c r="DN85" s="899"/>
      <c r="DO85" s="899"/>
      <c r="DP85" s="900"/>
      <c r="DQ85" s="898"/>
      <c r="DR85" s="899"/>
      <c r="DS85" s="899"/>
      <c r="DT85" s="899"/>
      <c r="DU85" s="900"/>
      <c r="DV85" s="895"/>
      <c r="DW85" s="896"/>
      <c r="DX85" s="896"/>
      <c r="DY85" s="896"/>
      <c r="DZ85" s="897"/>
      <c r="EA85" s="230"/>
    </row>
    <row r="86" spans="1:131" ht="26.25" customHeight="1" x14ac:dyDescent="0.15">
      <c r="A86" s="238">
        <v>19</v>
      </c>
      <c r="B86" s="909"/>
      <c r="C86" s="910"/>
      <c r="D86" s="910"/>
      <c r="E86" s="910"/>
      <c r="F86" s="910"/>
      <c r="G86" s="910"/>
      <c r="H86" s="910"/>
      <c r="I86" s="910"/>
      <c r="J86" s="910"/>
      <c r="K86" s="910"/>
      <c r="L86" s="910"/>
      <c r="M86" s="910"/>
      <c r="N86" s="910"/>
      <c r="O86" s="910"/>
      <c r="P86" s="911"/>
      <c r="Q86" s="912"/>
      <c r="R86" s="866"/>
      <c r="S86" s="866"/>
      <c r="T86" s="866"/>
      <c r="U86" s="866"/>
      <c r="V86" s="866"/>
      <c r="W86" s="866"/>
      <c r="X86" s="866"/>
      <c r="Y86" s="866"/>
      <c r="Z86" s="866"/>
      <c r="AA86" s="866"/>
      <c r="AB86" s="866"/>
      <c r="AC86" s="866"/>
      <c r="AD86" s="866"/>
      <c r="AE86" s="866"/>
      <c r="AF86" s="866"/>
      <c r="AG86" s="866"/>
      <c r="AH86" s="866"/>
      <c r="AI86" s="866"/>
      <c r="AJ86" s="866"/>
      <c r="AK86" s="866"/>
      <c r="AL86" s="866"/>
      <c r="AM86" s="866"/>
      <c r="AN86" s="866"/>
      <c r="AO86" s="866"/>
      <c r="AP86" s="866"/>
      <c r="AQ86" s="866"/>
      <c r="AR86" s="866"/>
      <c r="AS86" s="866"/>
      <c r="AT86" s="866"/>
      <c r="AU86" s="866"/>
      <c r="AV86" s="866"/>
      <c r="AW86" s="866"/>
      <c r="AX86" s="866"/>
      <c r="AY86" s="866"/>
      <c r="AZ86" s="868"/>
      <c r="BA86" s="868"/>
      <c r="BB86" s="868"/>
      <c r="BC86" s="868"/>
      <c r="BD86" s="869"/>
      <c r="BE86" s="241"/>
      <c r="BF86" s="241"/>
      <c r="BG86" s="241"/>
      <c r="BH86" s="241"/>
      <c r="BI86" s="241"/>
      <c r="BJ86" s="241"/>
      <c r="BK86" s="241"/>
      <c r="BL86" s="241"/>
      <c r="BM86" s="241"/>
      <c r="BN86" s="241"/>
      <c r="BO86" s="241"/>
      <c r="BP86" s="241"/>
      <c r="BQ86" s="238">
        <v>80</v>
      </c>
      <c r="BR86" s="243"/>
      <c r="BS86" s="895"/>
      <c r="BT86" s="896"/>
      <c r="BU86" s="896"/>
      <c r="BV86" s="896"/>
      <c r="BW86" s="896"/>
      <c r="BX86" s="896"/>
      <c r="BY86" s="896"/>
      <c r="BZ86" s="896"/>
      <c r="CA86" s="896"/>
      <c r="CB86" s="896"/>
      <c r="CC86" s="896"/>
      <c r="CD86" s="896"/>
      <c r="CE86" s="896"/>
      <c r="CF86" s="896"/>
      <c r="CG86" s="901"/>
      <c r="CH86" s="898"/>
      <c r="CI86" s="899"/>
      <c r="CJ86" s="899"/>
      <c r="CK86" s="899"/>
      <c r="CL86" s="900"/>
      <c r="CM86" s="898"/>
      <c r="CN86" s="899"/>
      <c r="CO86" s="899"/>
      <c r="CP86" s="899"/>
      <c r="CQ86" s="900"/>
      <c r="CR86" s="898"/>
      <c r="CS86" s="899"/>
      <c r="CT86" s="899"/>
      <c r="CU86" s="899"/>
      <c r="CV86" s="900"/>
      <c r="CW86" s="898"/>
      <c r="CX86" s="899"/>
      <c r="CY86" s="899"/>
      <c r="CZ86" s="899"/>
      <c r="DA86" s="900"/>
      <c r="DB86" s="898"/>
      <c r="DC86" s="899"/>
      <c r="DD86" s="899"/>
      <c r="DE86" s="899"/>
      <c r="DF86" s="900"/>
      <c r="DG86" s="898"/>
      <c r="DH86" s="899"/>
      <c r="DI86" s="899"/>
      <c r="DJ86" s="899"/>
      <c r="DK86" s="900"/>
      <c r="DL86" s="898"/>
      <c r="DM86" s="899"/>
      <c r="DN86" s="899"/>
      <c r="DO86" s="899"/>
      <c r="DP86" s="900"/>
      <c r="DQ86" s="898"/>
      <c r="DR86" s="899"/>
      <c r="DS86" s="899"/>
      <c r="DT86" s="899"/>
      <c r="DU86" s="900"/>
      <c r="DV86" s="895"/>
      <c r="DW86" s="896"/>
      <c r="DX86" s="896"/>
      <c r="DY86" s="896"/>
      <c r="DZ86" s="897"/>
      <c r="EA86" s="230"/>
    </row>
    <row r="87" spans="1:131" ht="26.25" customHeight="1" x14ac:dyDescent="0.15">
      <c r="A87" s="244">
        <v>20</v>
      </c>
      <c r="B87" s="916"/>
      <c r="C87" s="917"/>
      <c r="D87" s="917"/>
      <c r="E87" s="917"/>
      <c r="F87" s="917"/>
      <c r="G87" s="917"/>
      <c r="H87" s="917"/>
      <c r="I87" s="917"/>
      <c r="J87" s="917"/>
      <c r="K87" s="917"/>
      <c r="L87" s="917"/>
      <c r="M87" s="917"/>
      <c r="N87" s="917"/>
      <c r="O87" s="917"/>
      <c r="P87" s="918"/>
      <c r="Q87" s="919"/>
      <c r="R87" s="920"/>
      <c r="S87" s="920"/>
      <c r="T87" s="920"/>
      <c r="U87" s="920"/>
      <c r="V87" s="920"/>
      <c r="W87" s="920"/>
      <c r="X87" s="920"/>
      <c r="Y87" s="920"/>
      <c r="Z87" s="920"/>
      <c r="AA87" s="920"/>
      <c r="AB87" s="920"/>
      <c r="AC87" s="920"/>
      <c r="AD87" s="920"/>
      <c r="AE87" s="920"/>
      <c r="AF87" s="920"/>
      <c r="AG87" s="920"/>
      <c r="AH87" s="920"/>
      <c r="AI87" s="920"/>
      <c r="AJ87" s="920"/>
      <c r="AK87" s="920"/>
      <c r="AL87" s="920"/>
      <c r="AM87" s="920"/>
      <c r="AN87" s="920"/>
      <c r="AO87" s="920"/>
      <c r="AP87" s="920"/>
      <c r="AQ87" s="920"/>
      <c r="AR87" s="920"/>
      <c r="AS87" s="920"/>
      <c r="AT87" s="920"/>
      <c r="AU87" s="920"/>
      <c r="AV87" s="920"/>
      <c r="AW87" s="920"/>
      <c r="AX87" s="920"/>
      <c r="AY87" s="920"/>
      <c r="AZ87" s="921"/>
      <c r="BA87" s="921"/>
      <c r="BB87" s="921"/>
      <c r="BC87" s="921"/>
      <c r="BD87" s="922"/>
      <c r="BE87" s="241"/>
      <c r="BF87" s="241"/>
      <c r="BG87" s="241"/>
      <c r="BH87" s="241"/>
      <c r="BI87" s="241"/>
      <c r="BJ87" s="241"/>
      <c r="BK87" s="241"/>
      <c r="BL87" s="241"/>
      <c r="BM87" s="241"/>
      <c r="BN87" s="241"/>
      <c r="BO87" s="241"/>
      <c r="BP87" s="241"/>
      <c r="BQ87" s="238">
        <v>81</v>
      </c>
      <c r="BR87" s="243"/>
      <c r="BS87" s="895"/>
      <c r="BT87" s="896"/>
      <c r="BU87" s="896"/>
      <c r="BV87" s="896"/>
      <c r="BW87" s="896"/>
      <c r="BX87" s="896"/>
      <c r="BY87" s="896"/>
      <c r="BZ87" s="896"/>
      <c r="CA87" s="896"/>
      <c r="CB87" s="896"/>
      <c r="CC87" s="896"/>
      <c r="CD87" s="896"/>
      <c r="CE87" s="896"/>
      <c r="CF87" s="896"/>
      <c r="CG87" s="901"/>
      <c r="CH87" s="898"/>
      <c r="CI87" s="899"/>
      <c r="CJ87" s="899"/>
      <c r="CK87" s="899"/>
      <c r="CL87" s="900"/>
      <c r="CM87" s="898"/>
      <c r="CN87" s="899"/>
      <c r="CO87" s="899"/>
      <c r="CP87" s="899"/>
      <c r="CQ87" s="900"/>
      <c r="CR87" s="898"/>
      <c r="CS87" s="899"/>
      <c r="CT87" s="899"/>
      <c r="CU87" s="899"/>
      <c r="CV87" s="900"/>
      <c r="CW87" s="898"/>
      <c r="CX87" s="899"/>
      <c r="CY87" s="899"/>
      <c r="CZ87" s="899"/>
      <c r="DA87" s="900"/>
      <c r="DB87" s="898"/>
      <c r="DC87" s="899"/>
      <c r="DD87" s="899"/>
      <c r="DE87" s="899"/>
      <c r="DF87" s="900"/>
      <c r="DG87" s="898"/>
      <c r="DH87" s="899"/>
      <c r="DI87" s="899"/>
      <c r="DJ87" s="899"/>
      <c r="DK87" s="900"/>
      <c r="DL87" s="898"/>
      <c r="DM87" s="899"/>
      <c r="DN87" s="899"/>
      <c r="DO87" s="899"/>
      <c r="DP87" s="900"/>
      <c r="DQ87" s="898"/>
      <c r="DR87" s="899"/>
      <c r="DS87" s="899"/>
      <c r="DT87" s="899"/>
      <c r="DU87" s="900"/>
      <c r="DV87" s="895"/>
      <c r="DW87" s="896"/>
      <c r="DX87" s="896"/>
      <c r="DY87" s="896"/>
      <c r="DZ87" s="897"/>
      <c r="EA87" s="230"/>
    </row>
    <row r="88" spans="1:131" ht="26.25" customHeight="1" thickBot="1" x14ac:dyDescent="0.2">
      <c r="A88" s="240" t="s">
        <v>377</v>
      </c>
      <c r="B88" s="825" t="s">
        <v>400</v>
      </c>
      <c r="C88" s="826"/>
      <c r="D88" s="826"/>
      <c r="E88" s="826"/>
      <c r="F88" s="826"/>
      <c r="G88" s="826"/>
      <c r="H88" s="826"/>
      <c r="I88" s="826"/>
      <c r="J88" s="826"/>
      <c r="K88" s="826"/>
      <c r="L88" s="826"/>
      <c r="M88" s="826"/>
      <c r="N88" s="826"/>
      <c r="O88" s="826"/>
      <c r="P88" s="827"/>
      <c r="Q88" s="876"/>
      <c r="R88" s="877"/>
      <c r="S88" s="877"/>
      <c r="T88" s="877"/>
      <c r="U88" s="877"/>
      <c r="V88" s="877"/>
      <c r="W88" s="877"/>
      <c r="X88" s="877"/>
      <c r="Y88" s="877"/>
      <c r="Z88" s="877"/>
      <c r="AA88" s="877"/>
      <c r="AB88" s="877"/>
      <c r="AC88" s="877"/>
      <c r="AD88" s="877"/>
      <c r="AE88" s="877"/>
      <c r="AF88" s="880">
        <v>24289</v>
      </c>
      <c r="AG88" s="880"/>
      <c r="AH88" s="880"/>
      <c r="AI88" s="880"/>
      <c r="AJ88" s="880"/>
      <c r="AK88" s="877"/>
      <c r="AL88" s="877"/>
      <c r="AM88" s="877"/>
      <c r="AN88" s="877"/>
      <c r="AO88" s="877"/>
      <c r="AP88" s="880">
        <v>15279</v>
      </c>
      <c r="AQ88" s="880"/>
      <c r="AR88" s="880"/>
      <c r="AS88" s="880"/>
      <c r="AT88" s="880"/>
      <c r="AU88" s="880">
        <v>3842</v>
      </c>
      <c r="AV88" s="880"/>
      <c r="AW88" s="880"/>
      <c r="AX88" s="880"/>
      <c r="AY88" s="880"/>
      <c r="AZ88" s="885"/>
      <c r="BA88" s="885"/>
      <c r="BB88" s="885"/>
      <c r="BC88" s="885"/>
      <c r="BD88" s="886"/>
      <c r="BE88" s="241"/>
      <c r="BF88" s="241"/>
      <c r="BG88" s="241"/>
      <c r="BH88" s="241"/>
      <c r="BI88" s="241"/>
      <c r="BJ88" s="241"/>
      <c r="BK88" s="241"/>
      <c r="BL88" s="241"/>
      <c r="BM88" s="241"/>
      <c r="BN88" s="241"/>
      <c r="BO88" s="241"/>
      <c r="BP88" s="241"/>
      <c r="BQ88" s="238">
        <v>82</v>
      </c>
      <c r="BR88" s="243"/>
      <c r="BS88" s="895"/>
      <c r="BT88" s="896"/>
      <c r="BU88" s="896"/>
      <c r="BV88" s="896"/>
      <c r="BW88" s="896"/>
      <c r="BX88" s="896"/>
      <c r="BY88" s="896"/>
      <c r="BZ88" s="896"/>
      <c r="CA88" s="896"/>
      <c r="CB88" s="896"/>
      <c r="CC88" s="896"/>
      <c r="CD88" s="896"/>
      <c r="CE88" s="896"/>
      <c r="CF88" s="896"/>
      <c r="CG88" s="901"/>
      <c r="CH88" s="898"/>
      <c r="CI88" s="899"/>
      <c r="CJ88" s="899"/>
      <c r="CK88" s="899"/>
      <c r="CL88" s="900"/>
      <c r="CM88" s="898"/>
      <c r="CN88" s="899"/>
      <c r="CO88" s="899"/>
      <c r="CP88" s="899"/>
      <c r="CQ88" s="900"/>
      <c r="CR88" s="898"/>
      <c r="CS88" s="899"/>
      <c r="CT88" s="899"/>
      <c r="CU88" s="899"/>
      <c r="CV88" s="900"/>
      <c r="CW88" s="898"/>
      <c r="CX88" s="899"/>
      <c r="CY88" s="899"/>
      <c r="CZ88" s="899"/>
      <c r="DA88" s="900"/>
      <c r="DB88" s="898"/>
      <c r="DC88" s="899"/>
      <c r="DD88" s="899"/>
      <c r="DE88" s="899"/>
      <c r="DF88" s="900"/>
      <c r="DG88" s="898"/>
      <c r="DH88" s="899"/>
      <c r="DI88" s="899"/>
      <c r="DJ88" s="899"/>
      <c r="DK88" s="900"/>
      <c r="DL88" s="898"/>
      <c r="DM88" s="899"/>
      <c r="DN88" s="899"/>
      <c r="DO88" s="899"/>
      <c r="DP88" s="900"/>
      <c r="DQ88" s="898"/>
      <c r="DR88" s="899"/>
      <c r="DS88" s="899"/>
      <c r="DT88" s="899"/>
      <c r="DU88" s="900"/>
      <c r="DV88" s="895"/>
      <c r="DW88" s="896"/>
      <c r="DX88" s="896"/>
      <c r="DY88" s="896"/>
      <c r="DZ88" s="897"/>
      <c r="EA88" s="230"/>
    </row>
    <row r="89" spans="1:131" ht="26.25" hidden="1" customHeight="1" x14ac:dyDescent="0.15">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895"/>
      <c r="BT89" s="896"/>
      <c r="BU89" s="896"/>
      <c r="BV89" s="896"/>
      <c r="BW89" s="896"/>
      <c r="BX89" s="896"/>
      <c r="BY89" s="896"/>
      <c r="BZ89" s="896"/>
      <c r="CA89" s="896"/>
      <c r="CB89" s="896"/>
      <c r="CC89" s="896"/>
      <c r="CD89" s="896"/>
      <c r="CE89" s="896"/>
      <c r="CF89" s="896"/>
      <c r="CG89" s="901"/>
      <c r="CH89" s="898"/>
      <c r="CI89" s="899"/>
      <c r="CJ89" s="899"/>
      <c r="CK89" s="899"/>
      <c r="CL89" s="900"/>
      <c r="CM89" s="898"/>
      <c r="CN89" s="899"/>
      <c r="CO89" s="899"/>
      <c r="CP89" s="899"/>
      <c r="CQ89" s="900"/>
      <c r="CR89" s="898"/>
      <c r="CS89" s="899"/>
      <c r="CT89" s="899"/>
      <c r="CU89" s="899"/>
      <c r="CV89" s="900"/>
      <c r="CW89" s="898"/>
      <c r="CX89" s="899"/>
      <c r="CY89" s="899"/>
      <c r="CZ89" s="899"/>
      <c r="DA89" s="900"/>
      <c r="DB89" s="898"/>
      <c r="DC89" s="899"/>
      <c r="DD89" s="899"/>
      <c r="DE89" s="899"/>
      <c r="DF89" s="900"/>
      <c r="DG89" s="898"/>
      <c r="DH89" s="899"/>
      <c r="DI89" s="899"/>
      <c r="DJ89" s="899"/>
      <c r="DK89" s="900"/>
      <c r="DL89" s="898"/>
      <c r="DM89" s="899"/>
      <c r="DN89" s="899"/>
      <c r="DO89" s="899"/>
      <c r="DP89" s="900"/>
      <c r="DQ89" s="898"/>
      <c r="DR89" s="899"/>
      <c r="DS89" s="899"/>
      <c r="DT89" s="899"/>
      <c r="DU89" s="900"/>
      <c r="DV89" s="895"/>
      <c r="DW89" s="896"/>
      <c r="DX89" s="896"/>
      <c r="DY89" s="896"/>
      <c r="DZ89" s="897"/>
      <c r="EA89" s="230"/>
    </row>
    <row r="90" spans="1:131" ht="26.25" hidden="1" customHeight="1" x14ac:dyDescent="0.15">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895"/>
      <c r="BT90" s="896"/>
      <c r="BU90" s="896"/>
      <c r="BV90" s="896"/>
      <c r="BW90" s="896"/>
      <c r="BX90" s="896"/>
      <c r="BY90" s="896"/>
      <c r="BZ90" s="896"/>
      <c r="CA90" s="896"/>
      <c r="CB90" s="896"/>
      <c r="CC90" s="896"/>
      <c r="CD90" s="896"/>
      <c r="CE90" s="896"/>
      <c r="CF90" s="896"/>
      <c r="CG90" s="901"/>
      <c r="CH90" s="898"/>
      <c r="CI90" s="899"/>
      <c r="CJ90" s="899"/>
      <c r="CK90" s="899"/>
      <c r="CL90" s="900"/>
      <c r="CM90" s="898"/>
      <c r="CN90" s="899"/>
      <c r="CO90" s="899"/>
      <c r="CP90" s="899"/>
      <c r="CQ90" s="900"/>
      <c r="CR90" s="898"/>
      <c r="CS90" s="899"/>
      <c r="CT90" s="899"/>
      <c r="CU90" s="899"/>
      <c r="CV90" s="900"/>
      <c r="CW90" s="898"/>
      <c r="CX90" s="899"/>
      <c r="CY90" s="899"/>
      <c r="CZ90" s="899"/>
      <c r="DA90" s="900"/>
      <c r="DB90" s="898"/>
      <c r="DC90" s="899"/>
      <c r="DD90" s="899"/>
      <c r="DE90" s="899"/>
      <c r="DF90" s="900"/>
      <c r="DG90" s="898"/>
      <c r="DH90" s="899"/>
      <c r="DI90" s="899"/>
      <c r="DJ90" s="899"/>
      <c r="DK90" s="900"/>
      <c r="DL90" s="898"/>
      <c r="DM90" s="899"/>
      <c r="DN90" s="899"/>
      <c r="DO90" s="899"/>
      <c r="DP90" s="900"/>
      <c r="DQ90" s="898"/>
      <c r="DR90" s="899"/>
      <c r="DS90" s="899"/>
      <c r="DT90" s="899"/>
      <c r="DU90" s="900"/>
      <c r="DV90" s="895"/>
      <c r="DW90" s="896"/>
      <c r="DX90" s="896"/>
      <c r="DY90" s="896"/>
      <c r="DZ90" s="897"/>
      <c r="EA90" s="230"/>
    </row>
    <row r="91" spans="1:131" ht="26.25" hidden="1" customHeight="1" x14ac:dyDescent="0.15">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895"/>
      <c r="BT91" s="896"/>
      <c r="BU91" s="896"/>
      <c r="BV91" s="896"/>
      <c r="BW91" s="896"/>
      <c r="BX91" s="896"/>
      <c r="BY91" s="896"/>
      <c r="BZ91" s="896"/>
      <c r="CA91" s="896"/>
      <c r="CB91" s="896"/>
      <c r="CC91" s="896"/>
      <c r="CD91" s="896"/>
      <c r="CE91" s="896"/>
      <c r="CF91" s="896"/>
      <c r="CG91" s="901"/>
      <c r="CH91" s="898"/>
      <c r="CI91" s="899"/>
      <c r="CJ91" s="899"/>
      <c r="CK91" s="899"/>
      <c r="CL91" s="900"/>
      <c r="CM91" s="898"/>
      <c r="CN91" s="899"/>
      <c r="CO91" s="899"/>
      <c r="CP91" s="899"/>
      <c r="CQ91" s="900"/>
      <c r="CR91" s="898"/>
      <c r="CS91" s="899"/>
      <c r="CT91" s="899"/>
      <c r="CU91" s="899"/>
      <c r="CV91" s="900"/>
      <c r="CW91" s="898"/>
      <c r="CX91" s="899"/>
      <c r="CY91" s="899"/>
      <c r="CZ91" s="899"/>
      <c r="DA91" s="900"/>
      <c r="DB91" s="898"/>
      <c r="DC91" s="899"/>
      <c r="DD91" s="899"/>
      <c r="DE91" s="899"/>
      <c r="DF91" s="900"/>
      <c r="DG91" s="898"/>
      <c r="DH91" s="899"/>
      <c r="DI91" s="899"/>
      <c r="DJ91" s="899"/>
      <c r="DK91" s="900"/>
      <c r="DL91" s="898"/>
      <c r="DM91" s="899"/>
      <c r="DN91" s="899"/>
      <c r="DO91" s="899"/>
      <c r="DP91" s="900"/>
      <c r="DQ91" s="898"/>
      <c r="DR91" s="899"/>
      <c r="DS91" s="899"/>
      <c r="DT91" s="899"/>
      <c r="DU91" s="900"/>
      <c r="DV91" s="895"/>
      <c r="DW91" s="896"/>
      <c r="DX91" s="896"/>
      <c r="DY91" s="896"/>
      <c r="DZ91" s="897"/>
      <c r="EA91" s="230"/>
    </row>
    <row r="92" spans="1:131" ht="26.25" hidden="1" customHeight="1" x14ac:dyDescent="0.15">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895"/>
      <c r="BT92" s="896"/>
      <c r="BU92" s="896"/>
      <c r="BV92" s="896"/>
      <c r="BW92" s="896"/>
      <c r="BX92" s="896"/>
      <c r="BY92" s="896"/>
      <c r="BZ92" s="896"/>
      <c r="CA92" s="896"/>
      <c r="CB92" s="896"/>
      <c r="CC92" s="896"/>
      <c r="CD92" s="896"/>
      <c r="CE92" s="896"/>
      <c r="CF92" s="896"/>
      <c r="CG92" s="901"/>
      <c r="CH92" s="898"/>
      <c r="CI92" s="899"/>
      <c r="CJ92" s="899"/>
      <c r="CK92" s="899"/>
      <c r="CL92" s="900"/>
      <c r="CM92" s="898"/>
      <c r="CN92" s="899"/>
      <c r="CO92" s="899"/>
      <c r="CP92" s="899"/>
      <c r="CQ92" s="900"/>
      <c r="CR92" s="898"/>
      <c r="CS92" s="899"/>
      <c r="CT92" s="899"/>
      <c r="CU92" s="899"/>
      <c r="CV92" s="900"/>
      <c r="CW92" s="898"/>
      <c r="CX92" s="899"/>
      <c r="CY92" s="899"/>
      <c r="CZ92" s="899"/>
      <c r="DA92" s="900"/>
      <c r="DB92" s="898"/>
      <c r="DC92" s="899"/>
      <c r="DD92" s="899"/>
      <c r="DE92" s="899"/>
      <c r="DF92" s="900"/>
      <c r="DG92" s="898"/>
      <c r="DH92" s="899"/>
      <c r="DI92" s="899"/>
      <c r="DJ92" s="899"/>
      <c r="DK92" s="900"/>
      <c r="DL92" s="898"/>
      <c r="DM92" s="899"/>
      <c r="DN92" s="899"/>
      <c r="DO92" s="899"/>
      <c r="DP92" s="900"/>
      <c r="DQ92" s="898"/>
      <c r="DR92" s="899"/>
      <c r="DS92" s="899"/>
      <c r="DT92" s="899"/>
      <c r="DU92" s="900"/>
      <c r="DV92" s="895"/>
      <c r="DW92" s="896"/>
      <c r="DX92" s="896"/>
      <c r="DY92" s="896"/>
      <c r="DZ92" s="897"/>
      <c r="EA92" s="230"/>
    </row>
    <row r="93" spans="1:131" ht="26.25" hidden="1" customHeight="1" x14ac:dyDescent="0.15">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895"/>
      <c r="BT93" s="896"/>
      <c r="BU93" s="896"/>
      <c r="BV93" s="896"/>
      <c r="BW93" s="896"/>
      <c r="BX93" s="896"/>
      <c r="BY93" s="896"/>
      <c r="BZ93" s="896"/>
      <c r="CA93" s="896"/>
      <c r="CB93" s="896"/>
      <c r="CC93" s="896"/>
      <c r="CD93" s="896"/>
      <c r="CE93" s="896"/>
      <c r="CF93" s="896"/>
      <c r="CG93" s="901"/>
      <c r="CH93" s="898"/>
      <c r="CI93" s="899"/>
      <c r="CJ93" s="899"/>
      <c r="CK93" s="899"/>
      <c r="CL93" s="900"/>
      <c r="CM93" s="898"/>
      <c r="CN93" s="899"/>
      <c r="CO93" s="899"/>
      <c r="CP93" s="899"/>
      <c r="CQ93" s="900"/>
      <c r="CR93" s="898"/>
      <c r="CS93" s="899"/>
      <c r="CT93" s="899"/>
      <c r="CU93" s="899"/>
      <c r="CV93" s="900"/>
      <c r="CW93" s="898"/>
      <c r="CX93" s="899"/>
      <c r="CY93" s="899"/>
      <c r="CZ93" s="899"/>
      <c r="DA93" s="900"/>
      <c r="DB93" s="898"/>
      <c r="DC93" s="899"/>
      <c r="DD93" s="899"/>
      <c r="DE93" s="899"/>
      <c r="DF93" s="900"/>
      <c r="DG93" s="898"/>
      <c r="DH93" s="899"/>
      <c r="DI93" s="899"/>
      <c r="DJ93" s="899"/>
      <c r="DK93" s="900"/>
      <c r="DL93" s="898"/>
      <c r="DM93" s="899"/>
      <c r="DN93" s="899"/>
      <c r="DO93" s="899"/>
      <c r="DP93" s="900"/>
      <c r="DQ93" s="898"/>
      <c r="DR93" s="899"/>
      <c r="DS93" s="899"/>
      <c r="DT93" s="899"/>
      <c r="DU93" s="900"/>
      <c r="DV93" s="895"/>
      <c r="DW93" s="896"/>
      <c r="DX93" s="896"/>
      <c r="DY93" s="896"/>
      <c r="DZ93" s="897"/>
      <c r="EA93" s="230"/>
    </row>
    <row r="94" spans="1:131" ht="26.25" hidden="1" customHeight="1" x14ac:dyDescent="0.15">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895"/>
      <c r="BT94" s="896"/>
      <c r="BU94" s="896"/>
      <c r="BV94" s="896"/>
      <c r="BW94" s="896"/>
      <c r="BX94" s="896"/>
      <c r="BY94" s="896"/>
      <c r="BZ94" s="896"/>
      <c r="CA94" s="896"/>
      <c r="CB94" s="896"/>
      <c r="CC94" s="896"/>
      <c r="CD94" s="896"/>
      <c r="CE94" s="896"/>
      <c r="CF94" s="896"/>
      <c r="CG94" s="901"/>
      <c r="CH94" s="898"/>
      <c r="CI94" s="899"/>
      <c r="CJ94" s="899"/>
      <c r="CK94" s="899"/>
      <c r="CL94" s="900"/>
      <c r="CM94" s="898"/>
      <c r="CN94" s="899"/>
      <c r="CO94" s="899"/>
      <c r="CP94" s="899"/>
      <c r="CQ94" s="900"/>
      <c r="CR94" s="898"/>
      <c r="CS94" s="899"/>
      <c r="CT94" s="899"/>
      <c r="CU94" s="899"/>
      <c r="CV94" s="900"/>
      <c r="CW94" s="898"/>
      <c r="CX94" s="899"/>
      <c r="CY94" s="899"/>
      <c r="CZ94" s="899"/>
      <c r="DA94" s="900"/>
      <c r="DB94" s="898"/>
      <c r="DC94" s="899"/>
      <c r="DD94" s="899"/>
      <c r="DE94" s="899"/>
      <c r="DF94" s="900"/>
      <c r="DG94" s="898"/>
      <c r="DH94" s="899"/>
      <c r="DI94" s="899"/>
      <c r="DJ94" s="899"/>
      <c r="DK94" s="900"/>
      <c r="DL94" s="898"/>
      <c r="DM94" s="899"/>
      <c r="DN94" s="899"/>
      <c r="DO94" s="899"/>
      <c r="DP94" s="900"/>
      <c r="DQ94" s="898"/>
      <c r="DR94" s="899"/>
      <c r="DS94" s="899"/>
      <c r="DT94" s="899"/>
      <c r="DU94" s="900"/>
      <c r="DV94" s="895"/>
      <c r="DW94" s="896"/>
      <c r="DX94" s="896"/>
      <c r="DY94" s="896"/>
      <c r="DZ94" s="897"/>
      <c r="EA94" s="230"/>
    </row>
    <row r="95" spans="1:131" ht="26.25" hidden="1" customHeight="1" x14ac:dyDescent="0.15">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895"/>
      <c r="BT95" s="896"/>
      <c r="BU95" s="896"/>
      <c r="BV95" s="896"/>
      <c r="BW95" s="896"/>
      <c r="BX95" s="896"/>
      <c r="BY95" s="896"/>
      <c r="BZ95" s="896"/>
      <c r="CA95" s="896"/>
      <c r="CB95" s="896"/>
      <c r="CC95" s="896"/>
      <c r="CD95" s="896"/>
      <c r="CE95" s="896"/>
      <c r="CF95" s="896"/>
      <c r="CG95" s="901"/>
      <c r="CH95" s="898"/>
      <c r="CI95" s="899"/>
      <c r="CJ95" s="899"/>
      <c r="CK95" s="899"/>
      <c r="CL95" s="900"/>
      <c r="CM95" s="898"/>
      <c r="CN95" s="899"/>
      <c r="CO95" s="899"/>
      <c r="CP95" s="899"/>
      <c r="CQ95" s="900"/>
      <c r="CR95" s="898"/>
      <c r="CS95" s="899"/>
      <c r="CT95" s="899"/>
      <c r="CU95" s="899"/>
      <c r="CV95" s="900"/>
      <c r="CW95" s="898"/>
      <c r="CX95" s="899"/>
      <c r="CY95" s="899"/>
      <c r="CZ95" s="899"/>
      <c r="DA95" s="900"/>
      <c r="DB95" s="898"/>
      <c r="DC95" s="899"/>
      <c r="DD95" s="899"/>
      <c r="DE95" s="899"/>
      <c r="DF95" s="900"/>
      <c r="DG95" s="898"/>
      <c r="DH95" s="899"/>
      <c r="DI95" s="899"/>
      <c r="DJ95" s="899"/>
      <c r="DK95" s="900"/>
      <c r="DL95" s="898"/>
      <c r="DM95" s="899"/>
      <c r="DN95" s="899"/>
      <c r="DO95" s="899"/>
      <c r="DP95" s="900"/>
      <c r="DQ95" s="898"/>
      <c r="DR95" s="899"/>
      <c r="DS95" s="899"/>
      <c r="DT95" s="899"/>
      <c r="DU95" s="900"/>
      <c r="DV95" s="895"/>
      <c r="DW95" s="896"/>
      <c r="DX95" s="896"/>
      <c r="DY95" s="896"/>
      <c r="DZ95" s="897"/>
      <c r="EA95" s="230"/>
    </row>
    <row r="96" spans="1:131" ht="26.25" hidden="1" customHeight="1" x14ac:dyDescent="0.15">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895"/>
      <c r="BT96" s="896"/>
      <c r="BU96" s="896"/>
      <c r="BV96" s="896"/>
      <c r="BW96" s="896"/>
      <c r="BX96" s="896"/>
      <c r="BY96" s="896"/>
      <c r="BZ96" s="896"/>
      <c r="CA96" s="896"/>
      <c r="CB96" s="896"/>
      <c r="CC96" s="896"/>
      <c r="CD96" s="896"/>
      <c r="CE96" s="896"/>
      <c r="CF96" s="896"/>
      <c r="CG96" s="901"/>
      <c r="CH96" s="898"/>
      <c r="CI96" s="899"/>
      <c r="CJ96" s="899"/>
      <c r="CK96" s="899"/>
      <c r="CL96" s="900"/>
      <c r="CM96" s="898"/>
      <c r="CN96" s="899"/>
      <c r="CO96" s="899"/>
      <c r="CP96" s="899"/>
      <c r="CQ96" s="900"/>
      <c r="CR96" s="898"/>
      <c r="CS96" s="899"/>
      <c r="CT96" s="899"/>
      <c r="CU96" s="899"/>
      <c r="CV96" s="900"/>
      <c r="CW96" s="898"/>
      <c r="CX96" s="899"/>
      <c r="CY96" s="899"/>
      <c r="CZ96" s="899"/>
      <c r="DA96" s="900"/>
      <c r="DB96" s="898"/>
      <c r="DC96" s="899"/>
      <c r="DD96" s="899"/>
      <c r="DE96" s="899"/>
      <c r="DF96" s="900"/>
      <c r="DG96" s="898"/>
      <c r="DH96" s="899"/>
      <c r="DI96" s="899"/>
      <c r="DJ96" s="899"/>
      <c r="DK96" s="900"/>
      <c r="DL96" s="898"/>
      <c r="DM96" s="899"/>
      <c r="DN96" s="899"/>
      <c r="DO96" s="899"/>
      <c r="DP96" s="900"/>
      <c r="DQ96" s="898"/>
      <c r="DR96" s="899"/>
      <c r="DS96" s="899"/>
      <c r="DT96" s="899"/>
      <c r="DU96" s="900"/>
      <c r="DV96" s="895"/>
      <c r="DW96" s="896"/>
      <c r="DX96" s="896"/>
      <c r="DY96" s="896"/>
      <c r="DZ96" s="897"/>
      <c r="EA96" s="230"/>
    </row>
    <row r="97" spans="1:131" ht="26.25" hidden="1" customHeight="1" x14ac:dyDescent="0.15">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895"/>
      <c r="BT97" s="896"/>
      <c r="BU97" s="896"/>
      <c r="BV97" s="896"/>
      <c r="BW97" s="896"/>
      <c r="BX97" s="896"/>
      <c r="BY97" s="896"/>
      <c r="BZ97" s="896"/>
      <c r="CA97" s="896"/>
      <c r="CB97" s="896"/>
      <c r="CC97" s="896"/>
      <c r="CD97" s="896"/>
      <c r="CE97" s="896"/>
      <c r="CF97" s="896"/>
      <c r="CG97" s="901"/>
      <c r="CH97" s="898"/>
      <c r="CI97" s="899"/>
      <c r="CJ97" s="899"/>
      <c r="CK97" s="899"/>
      <c r="CL97" s="900"/>
      <c r="CM97" s="898"/>
      <c r="CN97" s="899"/>
      <c r="CO97" s="899"/>
      <c r="CP97" s="899"/>
      <c r="CQ97" s="900"/>
      <c r="CR97" s="898"/>
      <c r="CS97" s="899"/>
      <c r="CT97" s="899"/>
      <c r="CU97" s="899"/>
      <c r="CV97" s="900"/>
      <c r="CW97" s="898"/>
      <c r="CX97" s="899"/>
      <c r="CY97" s="899"/>
      <c r="CZ97" s="899"/>
      <c r="DA97" s="900"/>
      <c r="DB97" s="898"/>
      <c r="DC97" s="899"/>
      <c r="DD97" s="899"/>
      <c r="DE97" s="899"/>
      <c r="DF97" s="900"/>
      <c r="DG97" s="898"/>
      <c r="DH97" s="899"/>
      <c r="DI97" s="899"/>
      <c r="DJ97" s="899"/>
      <c r="DK97" s="900"/>
      <c r="DL97" s="898"/>
      <c r="DM97" s="899"/>
      <c r="DN97" s="899"/>
      <c r="DO97" s="899"/>
      <c r="DP97" s="900"/>
      <c r="DQ97" s="898"/>
      <c r="DR97" s="899"/>
      <c r="DS97" s="899"/>
      <c r="DT97" s="899"/>
      <c r="DU97" s="900"/>
      <c r="DV97" s="895"/>
      <c r="DW97" s="896"/>
      <c r="DX97" s="896"/>
      <c r="DY97" s="896"/>
      <c r="DZ97" s="897"/>
      <c r="EA97" s="230"/>
    </row>
    <row r="98" spans="1:131" ht="26.25" hidden="1" customHeight="1" x14ac:dyDescent="0.15">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895"/>
      <c r="BT98" s="896"/>
      <c r="BU98" s="896"/>
      <c r="BV98" s="896"/>
      <c r="BW98" s="896"/>
      <c r="BX98" s="896"/>
      <c r="BY98" s="896"/>
      <c r="BZ98" s="896"/>
      <c r="CA98" s="896"/>
      <c r="CB98" s="896"/>
      <c r="CC98" s="896"/>
      <c r="CD98" s="896"/>
      <c r="CE98" s="896"/>
      <c r="CF98" s="896"/>
      <c r="CG98" s="901"/>
      <c r="CH98" s="898"/>
      <c r="CI98" s="899"/>
      <c r="CJ98" s="899"/>
      <c r="CK98" s="899"/>
      <c r="CL98" s="900"/>
      <c r="CM98" s="898"/>
      <c r="CN98" s="899"/>
      <c r="CO98" s="899"/>
      <c r="CP98" s="899"/>
      <c r="CQ98" s="900"/>
      <c r="CR98" s="898"/>
      <c r="CS98" s="899"/>
      <c r="CT98" s="899"/>
      <c r="CU98" s="899"/>
      <c r="CV98" s="900"/>
      <c r="CW98" s="898"/>
      <c r="CX98" s="899"/>
      <c r="CY98" s="899"/>
      <c r="CZ98" s="899"/>
      <c r="DA98" s="900"/>
      <c r="DB98" s="898"/>
      <c r="DC98" s="899"/>
      <c r="DD98" s="899"/>
      <c r="DE98" s="899"/>
      <c r="DF98" s="900"/>
      <c r="DG98" s="898"/>
      <c r="DH98" s="899"/>
      <c r="DI98" s="899"/>
      <c r="DJ98" s="899"/>
      <c r="DK98" s="900"/>
      <c r="DL98" s="898"/>
      <c r="DM98" s="899"/>
      <c r="DN98" s="899"/>
      <c r="DO98" s="899"/>
      <c r="DP98" s="900"/>
      <c r="DQ98" s="898"/>
      <c r="DR98" s="899"/>
      <c r="DS98" s="899"/>
      <c r="DT98" s="899"/>
      <c r="DU98" s="900"/>
      <c r="DV98" s="895"/>
      <c r="DW98" s="896"/>
      <c r="DX98" s="896"/>
      <c r="DY98" s="896"/>
      <c r="DZ98" s="897"/>
      <c r="EA98" s="230"/>
    </row>
    <row r="99" spans="1:131" ht="26.25" hidden="1" customHeight="1" x14ac:dyDescent="0.15">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895"/>
      <c r="BT99" s="896"/>
      <c r="BU99" s="896"/>
      <c r="BV99" s="896"/>
      <c r="BW99" s="896"/>
      <c r="BX99" s="896"/>
      <c r="BY99" s="896"/>
      <c r="BZ99" s="896"/>
      <c r="CA99" s="896"/>
      <c r="CB99" s="896"/>
      <c r="CC99" s="896"/>
      <c r="CD99" s="896"/>
      <c r="CE99" s="896"/>
      <c r="CF99" s="896"/>
      <c r="CG99" s="901"/>
      <c r="CH99" s="898"/>
      <c r="CI99" s="899"/>
      <c r="CJ99" s="899"/>
      <c r="CK99" s="899"/>
      <c r="CL99" s="900"/>
      <c r="CM99" s="898"/>
      <c r="CN99" s="899"/>
      <c r="CO99" s="899"/>
      <c r="CP99" s="899"/>
      <c r="CQ99" s="900"/>
      <c r="CR99" s="898"/>
      <c r="CS99" s="899"/>
      <c r="CT99" s="899"/>
      <c r="CU99" s="899"/>
      <c r="CV99" s="900"/>
      <c r="CW99" s="898"/>
      <c r="CX99" s="899"/>
      <c r="CY99" s="899"/>
      <c r="CZ99" s="899"/>
      <c r="DA99" s="900"/>
      <c r="DB99" s="898"/>
      <c r="DC99" s="899"/>
      <c r="DD99" s="899"/>
      <c r="DE99" s="899"/>
      <c r="DF99" s="900"/>
      <c r="DG99" s="898"/>
      <c r="DH99" s="899"/>
      <c r="DI99" s="899"/>
      <c r="DJ99" s="899"/>
      <c r="DK99" s="900"/>
      <c r="DL99" s="898"/>
      <c r="DM99" s="899"/>
      <c r="DN99" s="899"/>
      <c r="DO99" s="899"/>
      <c r="DP99" s="900"/>
      <c r="DQ99" s="898"/>
      <c r="DR99" s="899"/>
      <c r="DS99" s="899"/>
      <c r="DT99" s="899"/>
      <c r="DU99" s="900"/>
      <c r="DV99" s="895"/>
      <c r="DW99" s="896"/>
      <c r="DX99" s="896"/>
      <c r="DY99" s="896"/>
      <c r="DZ99" s="897"/>
      <c r="EA99" s="230"/>
    </row>
    <row r="100" spans="1:131" ht="26.25" hidden="1" customHeight="1" x14ac:dyDescent="0.15">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895"/>
      <c r="BT100" s="896"/>
      <c r="BU100" s="896"/>
      <c r="BV100" s="896"/>
      <c r="BW100" s="896"/>
      <c r="BX100" s="896"/>
      <c r="BY100" s="896"/>
      <c r="BZ100" s="896"/>
      <c r="CA100" s="896"/>
      <c r="CB100" s="896"/>
      <c r="CC100" s="896"/>
      <c r="CD100" s="896"/>
      <c r="CE100" s="896"/>
      <c r="CF100" s="896"/>
      <c r="CG100" s="901"/>
      <c r="CH100" s="898"/>
      <c r="CI100" s="899"/>
      <c r="CJ100" s="899"/>
      <c r="CK100" s="899"/>
      <c r="CL100" s="900"/>
      <c r="CM100" s="898"/>
      <c r="CN100" s="899"/>
      <c r="CO100" s="899"/>
      <c r="CP100" s="899"/>
      <c r="CQ100" s="900"/>
      <c r="CR100" s="898"/>
      <c r="CS100" s="899"/>
      <c r="CT100" s="899"/>
      <c r="CU100" s="899"/>
      <c r="CV100" s="900"/>
      <c r="CW100" s="898"/>
      <c r="CX100" s="899"/>
      <c r="CY100" s="899"/>
      <c r="CZ100" s="899"/>
      <c r="DA100" s="900"/>
      <c r="DB100" s="898"/>
      <c r="DC100" s="899"/>
      <c r="DD100" s="899"/>
      <c r="DE100" s="899"/>
      <c r="DF100" s="900"/>
      <c r="DG100" s="898"/>
      <c r="DH100" s="899"/>
      <c r="DI100" s="899"/>
      <c r="DJ100" s="899"/>
      <c r="DK100" s="900"/>
      <c r="DL100" s="898"/>
      <c r="DM100" s="899"/>
      <c r="DN100" s="899"/>
      <c r="DO100" s="899"/>
      <c r="DP100" s="900"/>
      <c r="DQ100" s="898"/>
      <c r="DR100" s="899"/>
      <c r="DS100" s="899"/>
      <c r="DT100" s="899"/>
      <c r="DU100" s="900"/>
      <c r="DV100" s="895"/>
      <c r="DW100" s="896"/>
      <c r="DX100" s="896"/>
      <c r="DY100" s="896"/>
      <c r="DZ100" s="897"/>
      <c r="EA100" s="230"/>
    </row>
    <row r="101" spans="1:131" ht="26.25" hidden="1" customHeight="1" x14ac:dyDescent="0.15">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895"/>
      <c r="BT101" s="896"/>
      <c r="BU101" s="896"/>
      <c r="BV101" s="896"/>
      <c r="BW101" s="896"/>
      <c r="BX101" s="896"/>
      <c r="BY101" s="896"/>
      <c r="BZ101" s="896"/>
      <c r="CA101" s="896"/>
      <c r="CB101" s="896"/>
      <c r="CC101" s="896"/>
      <c r="CD101" s="896"/>
      <c r="CE101" s="896"/>
      <c r="CF101" s="896"/>
      <c r="CG101" s="901"/>
      <c r="CH101" s="898"/>
      <c r="CI101" s="899"/>
      <c r="CJ101" s="899"/>
      <c r="CK101" s="899"/>
      <c r="CL101" s="900"/>
      <c r="CM101" s="898"/>
      <c r="CN101" s="899"/>
      <c r="CO101" s="899"/>
      <c r="CP101" s="899"/>
      <c r="CQ101" s="900"/>
      <c r="CR101" s="898"/>
      <c r="CS101" s="899"/>
      <c r="CT101" s="899"/>
      <c r="CU101" s="899"/>
      <c r="CV101" s="900"/>
      <c r="CW101" s="898"/>
      <c r="CX101" s="899"/>
      <c r="CY101" s="899"/>
      <c r="CZ101" s="899"/>
      <c r="DA101" s="900"/>
      <c r="DB101" s="898"/>
      <c r="DC101" s="899"/>
      <c r="DD101" s="899"/>
      <c r="DE101" s="899"/>
      <c r="DF101" s="900"/>
      <c r="DG101" s="898"/>
      <c r="DH101" s="899"/>
      <c r="DI101" s="899"/>
      <c r="DJ101" s="899"/>
      <c r="DK101" s="900"/>
      <c r="DL101" s="898"/>
      <c r="DM101" s="899"/>
      <c r="DN101" s="899"/>
      <c r="DO101" s="899"/>
      <c r="DP101" s="900"/>
      <c r="DQ101" s="898"/>
      <c r="DR101" s="899"/>
      <c r="DS101" s="899"/>
      <c r="DT101" s="899"/>
      <c r="DU101" s="900"/>
      <c r="DV101" s="895"/>
      <c r="DW101" s="896"/>
      <c r="DX101" s="896"/>
      <c r="DY101" s="896"/>
      <c r="DZ101" s="897"/>
      <c r="EA101" s="230"/>
    </row>
    <row r="102" spans="1:131" ht="26.25" customHeight="1" thickBot="1" x14ac:dyDescent="0.2">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377</v>
      </c>
      <c r="BR102" s="825" t="s">
        <v>401</v>
      </c>
      <c r="BS102" s="826"/>
      <c r="BT102" s="826"/>
      <c r="BU102" s="826"/>
      <c r="BV102" s="826"/>
      <c r="BW102" s="826"/>
      <c r="BX102" s="826"/>
      <c r="BY102" s="826"/>
      <c r="BZ102" s="826"/>
      <c r="CA102" s="826"/>
      <c r="CB102" s="826"/>
      <c r="CC102" s="826"/>
      <c r="CD102" s="826"/>
      <c r="CE102" s="826"/>
      <c r="CF102" s="826"/>
      <c r="CG102" s="827"/>
      <c r="CH102" s="923"/>
      <c r="CI102" s="924"/>
      <c r="CJ102" s="924"/>
      <c r="CK102" s="924"/>
      <c r="CL102" s="925"/>
      <c r="CM102" s="923"/>
      <c r="CN102" s="924"/>
      <c r="CO102" s="924"/>
      <c r="CP102" s="924"/>
      <c r="CQ102" s="925"/>
      <c r="CR102" s="926" t="s">
        <v>565</v>
      </c>
      <c r="CS102" s="888"/>
      <c r="CT102" s="888"/>
      <c r="CU102" s="888"/>
      <c r="CV102" s="927"/>
      <c r="CW102" s="926" t="s">
        <v>565</v>
      </c>
      <c r="CX102" s="888"/>
      <c r="CY102" s="888"/>
      <c r="CZ102" s="888"/>
      <c r="DA102" s="927"/>
      <c r="DB102" s="926">
        <v>153</v>
      </c>
      <c r="DC102" s="888"/>
      <c r="DD102" s="888"/>
      <c r="DE102" s="888"/>
      <c r="DF102" s="927"/>
      <c r="DG102" s="926" t="s">
        <v>565</v>
      </c>
      <c r="DH102" s="888"/>
      <c r="DI102" s="888"/>
      <c r="DJ102" s="888"/>
      <c r="DK102" s="927"/>
      <c r="DL102" s="926">
        <v>61</v>
      </c>
      <c r="DM102" s="888"/>
      <c r="DN102" s="888"/>
      <c r="DO102" s="888"/>
      <c r="DP102" s="927"/>
      <c r="DQ102" s="926">
        <v>297</v>
      </c>
      <c r="DR102" s="888"/>
      <c r="DS102" s="888"/>
      <c r="DT102" s="888"/>
      <c r="DU102" s="927"/>
      <c r="DV102" s="825"/>
      <c r="DW102" s="826"/>
      <c r="DX102" s="826"/>
      <c r="DY102" s="826"/>
      <c r="DZ102" s="950"/>
      <c r="EA102" s="230"/>
    </row>
    <row r="103" spans="1:131" ht="26.25" customHeight="1" x14ac:dyDescent="0.15">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51" t="s">
        <v>402</v>
      </c>
      <c r="BR103" s="951"/>
      <c r="BS103" s="951"/>
      <c r="BT103" s="951"/>
      <c r="BU103" s="951"/>
      <c r="BV103" s="951"/>
      <c r="BW103" s="951"/>
      <c r="BX103" s="951"/>
      <c r="BY103" s="951"/>
      <c r="BZ103" s="951"/>
      <c r="CA103" s="951"/>
      <c r="CB103" s="951"/>
      <c r="CC103" s="951"/>
      <c r="CD103" s="951"/>
      <c r="CE103" s="951"/>
      <c r="CF103" s="951"/>
      <c r="CG103" s="951"/>
      <c r="CH103" s="951"/>
      <c r="CI103" s="951"/>
      <c r="CJ103" s="951"/>
      <c r="CK103" s="951"/>
      <c r="CL103" s="951"/>
      <c r="CM103" s="951"/>
      <c r="CN103" s="951"/>
      <c r="CO103" s="951"/>
      <c r="CP103" s="951"/>
      <c r="CQ103" s="951"/>
      <c r="CR103" s="951"/>
      <c r="CS103" s="951"/>
      <c r="CT103" s="951"/>
      <c r="CU103" s="951"/>
      <c r="CV103" s="951"/>
      <c r="CW103" s="951"/>
      <c r="CX103" s="951"/>
      <c r="CY103" s="951"/>
      <c r="CZ103" s="951"/>
      <c r="DA103" s="951"/>
      <c r="DB103" s="951"/>
      <c r="DC103" s="951"/>
      <c r="DD103" s="951"/>
      <c r="DE103" s="951"/>
      <c r="DF103" s="951"/>
      <c r="DG103" s="951"/>
      <c r="DH103" s="951"/>
      <c r="DI103" s="951"/>
      <c r="DJ103" s="951"/>
      <c r="DK103" s="951"/>
      <c r="DL103" s="951"/>
      <c r="DM103" s="951"/>
      <c r="DN103" s="951"/>
      <c r="DO103" s="951"/>
      <c r="DP103" s="951"/>
      <c r="DQ103" s="951"/>
      <c r="DR103" s="951"/>
      <c r="DS103" s="951"/>
      <c r="DT103" s="951"/>
      <c r="DU103" s="951"/>
      <c r="DV103" s="951"/>
      <c r="DW103" s="951"/>
      <c r="DX103" s="951"/>
      <c r="DY103" s="951"/>
      <c r="DZ103" s="951"/>
      <c r="EA103" s="230"/>
    </row>
    <row r="104" spans="1:131" ht="26.25" customHeight="1" x14ac:dyDescent="0.15">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52" t="s">
        <v>403</v>
      </c>
      <c r="BR104" s="952"/>
      <c r="BS104" s="952"/>
      <c r="BT104" s="952"/>
      <c r="BU104" s="952"/>
      <c r="BV104" s="952"/>
      <c r="BW104" s="952"/>
      <c r="BX104" s="952"/>
      <c r="BY104" s="952"/>
      <c r="BZ104" s="952"/>
      <c r="CA104" s="952"/>
      <c r="CB104" s="952"/>
      <c r="CC104" s="952"/>
      <c r="CD104" s="952"/>
      <c r="CE104" s="952"/>
      <c r="CF104" s="952"/>
      <c r="CG104" s="952"/>
      <c r="CH104" s="952"/>
      <c r="CI104" s="952"/>
      <c r="CJ104" s="952"/>
      <c r="CK104" s="952"/>
      <c r="CL104" s="952"/>
      <c r="CM104" s="952"/>
      <c r="CN104" s="952"/>
      <c r="CO104" s="952"/>
      <c r="CP104" s="952"/>
      <c r="CQ104" s="952"/>
      <c r="CR104" s="952"/>
      <c r="CS104" s="952"/>
      <c r="CT104" s="952"/>
      <c r="CU104" s="952"/>
      <c r="CV104" s="952"/>
      <c r="CW104" s="952"/>
      <c r="CX104" s="952"/>
      <c r="CY104" s="952"/>
      <c r="CZ104" s="952"/>
      <c r="DA104" s="952"/>
      <c r="DB104" s="952"/>
      <c r="DC104" s="952"/>
      <c r="DD104" s="952"/>
      <c r="DE104" s="952"/>
      <c r="DF104" s="952"/>
      <c r="DG104" s="952"/>
      <c r="DH104" s="952"/>
      <c r="DI104" s="952"/>
      <c r="DJ104" s="952"/>
      <c r="DK104" s="952"/>
      <c r="DL104" s="952"/>
      <c r="DM104" s="952"/>
      <c r="DN104" s="952"/>
      <c r="DO104" s="952"/>
      <c r="DP104" s="952"/>
      <c r="DQ104" s="952"/>
      <c r="DR104" s="952"/>
      <c r="DS104" s="952"/>
      <c r="DT104" s="952"/>
      <c r="DU104" s="952"/>
      <c r="DV104" s="952"/>
      <c r="DW104" s="952"/>
      <c r="DX104" s="952"/>
      <c r="DY104" s="952"/>
      <c r="DZ104" s="952"/>
      <c r="EA104" s="230"/>
    </row>
    <row r="105" spans="1:131" ht="11.25" customHeight="1" x14ac:dyDescent="0.15">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15">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
      <c r="A107" s="249" t="s">
        <v>404</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405</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15">
      <c r="A108" s="953" t="s">
        <v>406</v>
      </c>
      <c r="B108" s="954"/>
      <c r="C108" s="954"/>
      <c r="D108" s="954"/>
      <c r="E108" s="954"/>
      <c r="F108" s="954"/>
      <c r="G108" s="954"/>
      <c r="H108" s="954"/>
      <c r="I108" s="954"/>
      <c r="J108" s="954"/>
      <c r="K108" s="954"/>
      <c r="L108" s="954"/>
      <c r="M108" s="954"/>
      <c r="N108" s="954"/>
      <c r="O108" s="954"/>
      <c r="P108" s="954"/>
      <c r="Q108" s="954"/>
      <c r="R108" s="954"/>
      <c r="S108" s="954"/>
      <c r="T108" s="954"/>
      <c r="U108" s="954"/>
      <c r="V108" s="954"/>
      <c r="W108" s="954"/>
      <c r="X108" s="954"/>
      <c r="Y108" s="954"/>
      <c r="Z108" s="954"/>
      <c r="AA108" s="954"/>
      <c r="AB108" s="954"/>
      <c r="AC108" s="954"/>
      <c r="AD108" s="954"/>
      <c r="AE108" s="954"/>
      <c r="AF108" s="954"/>
      <c r="AG108" s="954"/>
      <c r="AH108" s="954"/>
      <c r="AI108" s="954"/>
      <c r="AJ108" s="954"/>
      <c r="AK108" s="954"/>
      <c r="AL108" s="954"/>
      <c r="AM108" s="954"/>
      <c r="AN108" s="954"/>
      <c r="AO108" s="954"/>
      <c r="AP108" s="954"/>
      <c r="AQ108" s="954"/>
      <c r="AR108" s="954"/>
      <c r="AS108" s="954"/>
      <c r="AT108" s="955"/>
      <c r="AU108" s="953" t="s">
        <v>407</v>
      </c>
      <c r="AV108" s="954"/>
      <c r="AW108" s="954"/>
      <c r="AX108" s="954"/>
      <c r="AY108" s="954"/>
      <c r="AZ108" s="954"/>
      <c r="BA108" s="954"/>
      <c r="BB108" s="954"/>
      <c r="BC108" s="954"/>
      <c r="BD108" s="954"/>
      <c r="BE108" s="954"/>
      <c r="BF108" s="954"/>
      <c r="BG108" s="954"/>
      <c r="BH108" s="954"/>
      <c r="BI108" s="954"/>
      <c r="BJ108" s="954"/>
      <c r="BK108" s="954"/>
      <c r="BL108" s="954"/>
      <c r="BM108" s="954"/>
      <c r="BN108" s="954"/>
      <c r="BO108" s="954"/>
      <c r="BP108" s="954"/>
      <c r="BQ108" s="954"/>
      <c r="BR108" s="954"/>
      <c r="BS108" s="954"/>
      <c r="BT108" s="954"/>
      <c r="BU108" s="954"/>
      <c r="BV108" s="954"/>
      <c r="BW108" s="954"/>
      <c r="BX108" s="954"/>
      <c r="BY108" s="954"/>
      <c r="BZ108" s="954"/>
      <c r="CA108" s="954"/>
      <c r="CB108" s="954"/>
      <c r="CC108" s="954"/>
      <c r="CD108" s="954"/>
      <c r="CE108" s="954"/>
      <c r="CF108" s="954"/>
      <c r="CG108" s="954"/>
      <c r="CH108" s="954"/>
      <c r="CI108" s="954"/>
      <c r="CJ108" s="954"/>
      <c r="CK108" s="954"/>
      <c r="CL108" s="954"/>
      <c r="CM108" s="954"/>
      <c r="CN108" s="954"/>
      <c r="CO108" s="954"/>
      <c r="CP108" s="954"/>
      <c r="CQ108" s="954"/>
      <c r="CR108" s="954"/>
      <c r="CS108" s="954"/>
      <c r="CT108" s="954"/>
      <c r="CU108" s="954"/>
      <c r="CV108" s="954"/>
      <c r="CW108" s="954"/>
      <c r="CX108" s="954"/>
      <c r="CY108" s="954"/>
      <c r="CZ108" s="954"/>
      <c r="DA108" s="954"/>
      <c r="DB108" s="954"/>
      <c r="DC108" s="954"/>
      <c r="DD108" s="954"/>
      <c r="DE108" s="954"/>
      <c r="DF108" s="954"/>
      <c r="DG108" s="954"/>
      <c r="DH108" s="954"/>
      <c r="DI108" s="954"/>
      <c r="DJ108" s="954"/>
      <c r="DK108" s="954"/>
      <c r="DL108" s="954"/>
      <c r="DM108" s="954"/>
      <c r="DN108" s="954"/>
      <c r="DO108" s="954"/>
      <c r="DP108" s="954"/>
      <c r="DQ108" s="954"/>
      <c r="DR108" s="954"/>
      <c r="DS108" s="954"/>
      <c r="DT108" s="954"/>
      <c r="DU108" s="954"/>
      <c r="DV108" s="954"/>
      <c r="DW108" s="954"/>
      <c r="DX108" s="954"/>
      <c r="DY108" s="954"/>
      <c r="DZ108" s="955"/>
    </row>
    <row r="109" spans="1:131" s="230" customFormat="1" ht="26.25" customHeight="1" x14ac:dyDescent="0.15">
      <c r="A109" s="948" t="s">
        <v>408</v>
      </c>
      <c r="B109" s="929"/>
      <c r="C109" s="929"/>
      <c r="D109" s="929"/>
      <c r="E109" s="929"/>
      <c r="F109" s="929"/>
      <c r="G109" s="929"/>
      <c r="H109" s="929"/>
      <c r="I109" s="929"/>
      <c r="J109" s="929"/>
      <c r="K109" s="929"/>
      <c r="L109" s="929"/>
      <c r="M109" s="929"/>
      <c r="N109" s="929"/>
      <c r="O109" s="929"/>
      <c r="P109" s="929"/>
      <c r="Q109" s="929"/>
      <c r="R109" s="929"/>
      <c r="S109" s="929"/>
      <c r="T109" s="929"/>
      <c r="U109" s="929"/>
      <c r="V109" s="929"/>
      <c r="W109" s="929"/>
      <c r="X109" s="929"/>
      <c r="Y109" s="929"/>
      <c r="Z109" s="930"/>
      <c r="AA109" s="928" t="s">
        <v>409</v>
      </c>
      <c r="AB109" s="929"/>
      <c r="AC109" s="929"/>
      <c r="AD109" s="929"/>
      <c r="AE109" s="930"/>
      <c r="AF109" s="928" t="s">
        <v>410</v>
      </c>
      <c r="AG109" s="929"/>
      <c r="AH109" s="929"/>
      <c r="AI109" s="929"/>
      <c r="AJ109" s="930"/>
      <c r="AK109" s="928" t="s">
        <v>294</v>
      </c>
      <c r="AL109" s="929"/>
      <c r="AM109" s="929"/>
      <c r="AN109" s="929"/>
      <c r="AO109" s="930"/>
      <c r="AP109" s="928" t="s">
        <v>411</v>
      </c>
      <c r="AQ109" s="929"/>
      <c r="AR109" s="929"/>
      <c r="AS109" s="929"/>
      <c r="AT109" s="931"/>
      <c r="AU109" s="948" t="s">
        <v>408</v>
      </c>
      <c r="AV109" s="929"/>
      <c r="AW109" s="929"/>
      <c r="AX109" s="929"/>
      <c r="AY109" s="929"/>
      <c r="AZ109" s="929"/>
      <c r="BA109" s="929"/>
      <c r="BB109" s="929"/>
      <c r="BC109" s="929"/>
      <c r="BD109" s="929"/>
      <c r="BE109" s="929"/>
      <c r="BF109" s="929"/>
      <c r="BG109" s="929"/>
      <c r="BH109" s="929"/>
      <c r="BI109" s="929"/>
      <c r="BJ109" s="929"/>
      <c r="BK109" s="929"/>
      <c r="BL109" s="929"/>
      <c r="BM109" s="929"/>
      <c r="BN109" s="929"/>
      <c r="BO109" s="929"/>
      <c r="BP109" s="930"/>
      <c r="BQ109" s="928" t="s">
        <v>409</v>
      </c>
      <c r="BR109" s="929"/>
      <c r="BS109" s="929"/>
      <c r="BT109" s="929"/>
      <c r="BU109" s="930"/>
      <c r="BV109" s="928" t="s">
        <v>410</v>
      </c>
      <c r="BW109" s="929"/>
      <c r="BX109" s="929"/>
      <c r="BY109" s="929"/>
      <c r="BZ109" s="930"/>
      <c r="CA109" s="928" t="s">
        <v>294</v>
      </c>
      <c r="CB109" s="929"/>
      <c r="CC109" s="929"/>
      <c r="CD109" s="929"/>
      <c r="CE109" s="930"/>
      <c r="CF109" s="949" t="s">
        <v>411</v>
      </c>
      <c r="CG109" s="949"/>
      <c r="CH109" s="949"/>
      <c r="CI109" s="949"/>
      <c r="CJ109" s="949"/>
      <c r="CK109" s="928" t="s">
        <v>412</v>
      </c>
      <c r="CL109" s="929"/>
      <c r="CM109" s="929"/>
      <c r="CN109" s="929"/>
      <c r="CO109" s="929"/>
      <c r="CP109" s="929"/>
      <c r="CQ109" s="929"/>
      <c r="CR109" s="929"/>
      <c r="CS109" s="929"/>
      <c r="CT109" s="929"/>
      <c r="CU109" s="929"/>
      <c r="CV109" s="929"/>
      <c r="CW109" s="929"/>
      <c r="CX109" s="929"/>
      <c r="CY109" s="929"/>
      <c r="CZ109" s="929"/>
      <c r="DA109" s="929"/>
      <c r="DB109" s="929"/>
      <c r="DC109" s="929"/>
      <c r="DD109" s="929"/>
      <c r="DE109" s="929"/>
      <c r="DF109" s="930"/>
      <c r="DG109" s="928" t="s">
        <v>409</v>
      </c>
      <c r="DH109" s="929"/>
      <c r="DI109" s="929"/>
      <c r="DJ109" s="929"/>
      <c r="DK109" s="930"/>
      <c r="DL109" s="928" t="s">
        <v>410</v>
      </c>
      <c r="DM109" s="929"/>
      <c r="DN109" s="929"/>
      <c r="DO109" s="929"/>
      <c r="DP109" s="930"/>
      <c r="DQ109" s="928" t="s">
        <v>294</v>
      </c>
      <c r="DR109" s="929"/>
      <c r="DS109" s="929"/>
      <c r="DT109" s="929"/>
      <c r="DU109" s="930"/>
      <c r="DV109" s="928" t="s">
        <v>411</v>
      </c>
      <c r="DW109" s="929"/>
      <c r="DX109" s="929"/>
      <c r="DY109" s="929"/>
      <c r="DZ109" s="931"/>
    </row>
    <row r="110" spans="1:131" s="230" customFormat="1" ht="26.25" customHeight="1" x14ac:dyDescent="0.15">
      <c r="A110" s="932" t="s">
        <v>413</v>
      </c>
      <c r="B110" s="933"/>
      <c r="C110" s="933"/>
      <c r="D110" s="933"/>
      <c r="E110" s="933"/>
      <c r="F110" s="933"/>
      <c r="G110" s="933"/>
      <c r="H110" s="933"/>
      <c r="I110" s="933"/>
      <c r="J110" s="933"/>
      <c r="K110" s="933"/>
      <c r="L110" s="933"/>
      <c r="M110" s="933"/>
      <c r="N110" s="933"/>
      <c r="O110" s="933"/>
      <c r="P110" s="933"/>
      <c r="Q110" s="933"/>
      <c r="R110" s="933"/>
      <c r="S110" s="933"/>
      <c r="T110" s="933"/>
      <c r="U110" s="933"/>
      <c r="V110" s="933"/>
      <c r="W110" s="933"/>
      <c r="X110" s="933"/>
      <c r="Y110" s="933"/>
      <c r="Z110" s="934"/>
      <c r="AA110" s="935">
        <v>1879697</v>
      </c>
      <c r="AB110" s="936"/>
      <c r="AC110" s="936"/>
      <c r="AD110" s="936"/>
      <c r="AE110" s="937"/>
      <c r="AF110" s="938">
        <v>1893016</v>
      </c>
      <c r="AG110" s="936"/>
      <c r="AH110" s="936"/>
      <c r="AI110" s="936"/>
      <c r="AJ110" s="937"/>
      <c r="AK110" s="938">
        <v>1833205</v>
      </c>
      <c r="AL110" s="936"/>
      <c r="AM110" s="936"/>
      <c r="AN110" s="936"/>
      <c r="AO110" s="937"/>
      <c r="AP110" s="939">
        <v>23.1</v>
      </c>
      <c r="AQ110" s="940"/>
      <c r="AR110" s="940"/>
      <c r="AS110" s="940"/>
      <c r="AT110" s="941"/>
      <c r="AU110" s="942" t="s">
        <v>69</v>
      </c>
      <c r="AV110" s="943"/>
      <c r="AW110" s="943"/>
      <c r="AX110" s="943"/>
      <c r="AY110" s="943"/>
      <c r="AZ110" s="965" t="s">
        <v>414</v>
      </c>
      <c r="BA110" s="933"/>
      <c r="BB110" s="933"/>
      <c r="BC110" s="933"/>
      <c r="BD110" s="933"/>
      <c r="BE110" s="933"/>
      <c r="BF110" s="933"/>
      <c r="BG110" s="933"/>
      <c r="BH110" s="933"/>
      <c r="BI110" s="933"/>
      <c r="BJ110" s="933"/>
      <c r="BK110" s="933"/>
      <c r="BL110" s="933"/>
      <c r="BM110" s="933"/>
      <c r="BN110" s="933"/>
      <c r="BO110" s="933"/>
      <c r="BP110" s="934"/>
      <c r="BQ110" s="966">
        <v>18582722</v>
      </c>
      <c r="BR110" s="967"/>
      <c r="BS110" s="967"/>
      <c r="BT110" s="967"/>
      <c r="BU110" s="967"/>
      <c r="BV110" s="967">
        <v>17691994</v>
      </c>
      <c r="BW110" s="967"/>
      <c r="BX110" s="967"/>
      <c r="BY110" s="967"/>
      <c r="BZ110" s="967"/>
      <c r="CA110" s="967">
        <v>17444591</v>
      </c>
      <c r="CB110" s="967"/>
      <c r="CC110" s="967"/>
      <c r="CD110" s="967"/>
      <c r="CE110" s="967"/>
      <c r="CF110" s="980">
        <v>219.7</v>
      </c>
      <c r="CG110" s="981"/>
      <c r="CH110" s="981"/>
      <c r="CI110" s="981"/>
      <c r="CJ110" s="981"/>
      <c r="CK110" s="982" t="s">
        <v>415</v>
      </c>
      <c r="CL110" s="983"/>
      <c r="CM110" s="965" t="s">
        <v>416</v>
      </c>
      <c r="CN110" s="933"/>
      <c r="CO110" s="933"/>
      <c r="CP110" s="933"/>
      <c r="CQ110" s="933"/>
      <c r="CR110" s="933"/>
      <c r="CS110" s="933"/>
      <c r="CT110" s="933"/>
      <c r="CU110" s="933"/>
      <c r="CV110" s="933"/>
      <c r="CW110" s="933"/>
      <c r="CX110" s="933"/>
      <c r="CY110" s="933"/>
      <c r="CZ110" s="933"/>
      <c r="DA110" s="933"/>
      <c r="DB110" s="933"/>
      <c r="DC110" s="933"/>
      <c r="DD110" s="933"/>
      <c r="DE110" s="933"/>
      <c r="DF110" s="934"/>
      <c r="DG110" s="966" t="s">
        <v>122</v>
      </c>
      <c r="DH110" s="967"/>
      <c r="DI110" s="967"/>
      <c r="DJ110" s="967"/>
      <c r="DK110" s="967"/>
      <c r="DL110" s="967" t="s">
        <v>122</v>
      </c>
      <c r="DM110" s="967"/>
      <c r="DN110" s="967"/>
      <c r="DO110" s="967"/>
      <c r="DP110" s="967"/>
      <c r="DQ110" s="967" t="s">
        <v>122</v>
      </c>
      <c r="DR110" s="967"/>
      <c r="DS110" s="967"/>
      <c r="DT110" s="967"/>
      <c r="DU110" s="967"/>
      <c r="DV110" s="968" t="s">
        <v>122</v>
      </c>
      <c r="DW110" s="968"/>
      <c r="DX110" s="968"/>
      <c r="DY110" s="968"/>
      <c r="DZ110" s="969"/>
    </row>
    <row r="111" spans="1:131" s="230" customFormat="1" ht="26.25" customHeight="1" x14ac:dyDescent="0.15">
      <c r="A111" s="970" t="s">
        <v>417</v>
      </c>
      <c r="B111" s="971"/>
      <c r="C111" s="971"/>
      <c r="D111" s="971"/>
      <c r="E111" s="971"/>
      <c r="F111" s="971"/>
      <c r="G111" s="971"/>
      <c r="H111" s="971"/>
      <c r="I111" s="971"/>
      <c r="J111" s="971"/>
      <c r="K111" s="971"/>
      <c r="L111" s="971"/>
      <c r="M111" s="971"/>
      <c r="N111" s="971"/>
      <c r="O111" s="971"/>
      <c r="P111" s="971"/>
      <c r="Q111" s="971"/>
      <c r="R111" s="971"/>
      <c r="S111" s="971"/>
      <c r="T111" s="971"/>
      <c r="U111" s="971"/>
      <c r="V111" s="971"/>
      <c r="W111" s="971"/>
      <c r="X111" s="971"/>
      <c r="Y111" s="971"/>
      <c r="Z111" s="972"/>
      <c r="AA111" s="973" t="s">
        <v>122</v>
      </c>
      <c r="AB111" s="974"/>
      <c r="AC111" s="974"/>
      <c r="AD111" s="974"/>
      <c r="AE111" s="975"/>
      <c r="AF111" s="976" t="s">
        <v>122</v>
      </c>
      <c r="AG111" s="974"/>
      <c r="AH111" s="974"/>
      <c r="AI111" s="974"/>
      <c r="AJ111" s="975"/>
      <c r="AK111" s="976" t="s">
        <v>122</v>
      </c>
      <c r="AL111" s="974"/>
      <c r="AM111" s="974"/>
      <c r="AN111" s="974"/>
      <c r="AO111" s="975"/>
      <c r="AP111" s="977" t="s">
        <v>122</v>
      </c>
      <c r="AQ111" s="978"/>
      <c r="AR111" s="978"/>
      <c r="AS111" s="978"/>
      <c r="AT111" s="979"/>
      <c r="AU111" s="944"/>
      <c r="AV111" s="945"/>
      <c r="AW111" s="945"/>
      <c r="AX111" s="945"/>
      <c r="AY111" s="945"/>
      <c r="AZ111" s="958" t="s">
        <v>418</v>
      </c>
      <c r="BA111" s="959"/>
      <c r="BB111" s="959"/>
      <c r="BC111" s="959"/>
      <c r="BD111" s="959"/>
      <c r="BE111" s="959"/>
      <c r="BF111" s="959"/>
      <c r="BG111" s="959"/>
      <c r="BH111" s="959"/>
      <c r="BI111" s="959"/>
      <c r="BJ111" s="959"/>
      <c r="BK111" s="959"/>
      <c r="BL111" s="959"/>
      <c r="BM111" s="959"/>
      <c r="BN111" s="959"/>
      <c r="BO111" s="959"/>
      <c r="BP111" s="960"/>
      <c r="BQ111" s="961">
        <v>342000</v>
      </c>
      <c r="BR111" s="962"/>
      <c r="BS111" s="962"/>
      <c r="BT111" s="962"/>
      <c r="BU111" s="962"/>
      <c r="BV111" s="962">
        <v>342000</v>
      </c>
      <c r="BW111" s="962"/>
      <c r="BX111" s="962"/>
      <c r="BY111" s="962"/>
      <c r="BZ111" s="962"/>
      <c r="CA111" s="962">
        <v>330600</v>
      </c>
      <c r="CB111" s="962"/>
      <c r="CC111" s="962"/>
      <c r="CD111" s="962"/>
      <c r="CE111" s="962"/>
      <c r="CF111" s="956">
        <v>4.2</v>
      </c>
      <c r="CG111" s="957"/>
      <c r="CH111" s="957"/>
      <c r="CI111" s="957"/>
      <c r="CJ111" s="957"/>
      <c r="CK111" s="984"/>
      <c r="CL111" s="985"/>
      <c r="CM111" s="958" t="s">
        <v>419</v>
      </c>
      <c r="CN111" s="959"/>
      <c r="CO111" s="959"/>
      <c r="CP111" s="959"/>
      <c r="CQ111" s="959"/>
      <c r="CR111" s="959"/>
      <c r="CS111" s="959"/>
      <c r="CT111" s="959"/>
      <c r="CU111" s="959"/>
      <c r="CV111" s="959"/>
      <c r="CW111" s="959"/>
      <c r="CX111" s="959"/>
      <c r="CY111" s="959"/>
      <c r="CZ111" s="959"/>
      <c r="DA111" s="959"/>
      <c r="DB111" s="959"/>
      <c r="DC111" s="959"/>
      <c r="DD111" s="959"/>
      <c r="DE111" s="959"/>
      <c r="DF111" s="960"/>
      <c r="DG111" s="961" t="s">
        <v>122</v>
      </c>
      <c r="DH111" s="962"/>
      <c r="DI111" s="962"/>
      <c r="DJ111" s="962"/>
      <c r="DK111" s="962"/>
      <c r="DL111" s="962" t="s">
        <v>122</v>
      </c>
      <c r="DM111" s="962"/>
      <c r="DN111" s="962"/>
      <c r="DO111" s="962"/>
      <c r="DP111" s="962"/>
      <c r="DQ111" s="962" t="s">
        <v>122</v>
      </c>
      <c r="DR111" s="962"/>
      <c r="DS111" s="962"/>
      <c r="DT111" s="962"/>
      <c r="DU111" s="962"/>
      <c r="DV111" s="963" t="s">
        <v>122</v>
      </c>
      <c r="DW111" s="963"/>
      <c r="DX111" s="963"/>
      <c r="DY111" s="963"/>
      <c r="DZ111" s="964"/>
    </row>
    <row r="112" spans="1:131" s="230" customFormat="1" ht="26.25" customHeight="1" x14ac:dyDescent="0.15">
      <c r="A112" s="988" t="s">
        <v>420</v>
      </c>
      <c r="B112" s="989"/>
      <c r="C112" s="959" t="s">
        <v>421</v>
      </c>
      <c r="D112" s="959"/>
      <c r="E112" s="959"/>
      <c r="F112" s="959"/>
      <c r="G112" s="959"/>
      <c r="H112" s="959"/>
      <c r="I112" s="959"/>
      <c r="J112" s="959"/>
      <c r="K112" s="959"/>
      <c r="L112" s="959"/>
      <c r="M112" s="959"/>
      <c r="N112" s="959"/>
      <c r="O112" s="959"/>
      <c r="P112" s="959"/>
      <c r="Q112" s="959"/>
      <c r="R112" s="959"/>
      <c r="S112" s="959"/>
      <c r="T112" s="959"/>
      <c r="U112" s="959"/>
      <c r="V112" s="959"/>
      <c r="W112" s="959"/>
      <c r="X112" s="959"/>
      <c r="Y112" s="959"/>
      <c r="Z112" s="960"/>
      <c r="AA112" s="994" t="s">
        <v>122</v>
      </c>
      <c r="AB112" s="995"/>
      <c r="AC112" s="995"/>
      <c r="AD112" s="995"/>
      <c r="AE112" s="996"/>
      <c r="AF112" s="997" t="s">
        <v>122</v>
      </c>
      <c r="AG112" s="995"/>
      <c r="AH112" s="995"/>
      <c r="AI112" s="995"/>
      <c r="AJ112" s="996"/>
      <c r="AK112" s="997" t="s">
        <v>122</v>
      </c>
      <c r="AL112" s="995"/>
      <c r="AM112" s="995"/>
      <c r="AN112" s="995"/>
      <c r="AO112" s="996"/>
      <c r="AP112" s="998" t="s">
        <v>122</v>
      </c>
      <c r="AQ112" s="999"/>
      <c r="AR112" s="999"/>
      <c r="AS112" s="999"/>
      <c r="AT112" s="1000"/>
      <c r="AU112" s="944"/>
      <c r="AV112" s="945"/>
      <c r="AW112" s="945"/>
      <c r="AX112" s="945"/>
      <c r="AY112" s="945"/>
      <c r="AZ112" s="958" t="s">
        <v>422</v>
      </c>
      <c r="BA112" s="959"/>
      <c r="BB112" s="959"/>
      <c r="BC112" s="959"/>
      <c r="BD112" s="959"/>
      <c r="BE112" s="959"/>
      <c r="BF112" s="959"/>
      <c r="BG112" s="959"/>
      <c r="BH112" s="959"/>
      <c r="BI112" s="959"/>
      <c r="BJ112" s="959"/>
      <c r="BK112" s="959"/>
      <c r="BL112" s="959"/>
      <c r="BM112" s="959"/>
      <c r="BN112" s="959"/>
      <c r="BO112" s="959"/>
      <c r="BP112" s="960"/>
      <c r="BQ112" s="961">
        <v>2434760</v>
      </c>
      <c r="BR112" s="962"/>
      <c r="BS112" s="962"/>
      <c r="BT112" s="962"/>
      <c r="BU112" s="962"/>
      <c r="BV112" s="962">
        <v>1880983</v>
      </c>
      <c r="BW112" s="962"/>
      <c r="BX112" s="962"/>
      <c r="BY112" s="962"/>
      <c r="BZ112" s="962"/>
      <c r="CA112" s="962">
        <v>1940688</v>
      </c>
      <c r="CB112" s="962"/>
      <c r="CC112" s="962"/>
      <c r="CD112" s="962"/>
      <c r="CE112" s="962"/>
      <c r="CF112" s="956">
        <v>24.4</v>
      </c>
      <c r="CG112" s="957"/>
      <c r="CH112" s="957"/>
      <c r="CI112" s="957"/>
      <c r="CJ112" s="957"/>
      <c r="CK112" s="984"/>
      <c r="CL112" s="985"/>
      <c r="CM112" s="958" t="s">
        <v>423</v>
      </c>
      <c r="CN112" s="959"/>
      <c r="CO112" s="959"/>
      <c r="CP112" s="959"/>
      <c r="CQ112" s="959"/>
      <c r="CR112" s="959"/>
      <c r="CS112" s="959"/>
      <c r="CT112" s="959"/>
      <c r="CU112" s="959"/>
      <c r="CV112" s="959"/>
      <c r="CW112" s="959"/>
      <c r="CX112" s="959"/>
      <c r="CY112" s="959"/>
      <c r="CZ112" s="959"/>
      <c r="DA112" s="959"/>
      <c r="DB112" s="959"/>
      <c r="DC112" s="959"/>
      <c r="DD112" s="959"/>
      <c r="DE112" s="959"/>
      <c r="DF112" s="960"/>
      <c r="DG112" s="961" t="s">
        <v>122</v>
      </c>
      <c r="DH112" s="962"/>
      <c r="DI112" s="962"/>
      <c r="DJ112" s="962"/>
      <c r="DK112" s="962"/>
      <c r="DL112" s="962" t="s">
        <v>122</v>
      </c>
      <c r="DM112" s="962"/>
      <c r="DN112" s="962"/>
      <c r="DO112" s="962"/>
      <c r="DP112" s="962"/>
      <c r="DQ112" s="962" t="s">
        <v>122</v>
      </c>
      <c r="DR112" s="962"/>
      <c r="DS112" s="962"/>
      <c r="DT112" s="962"/>
      <c r="DU112" s="962"/>
      <c r="DV112" s="963" t="s">
        <v>122</v>
      </c>
      <c r="DW112" s="963"/>
      <c r="DX112" s="963"/>
      <c r="DY112" s="963"/>
      <c r="DZ112" s="964"/>
    </row>
    <row r="113" spans="1:130" s="230" customFormat="1" ht="26.25" customHeight="1" x14ac:dyDescent="0.15">
      <c r="A113" s="990"/>
      <c r="B113" s="991"/>
      <c r="C113" s="959" t="s">
        <v>424</v>
      </c>
      <c r="D113" s="959"/>
      <c r="E113" s="959"/>
      <c r="F113" s="959"/>
      <c r="G113" s="959"/>
      <c r="H113" s="959"/>
      <c r="I113" s="959"/>
      <c r="J113" s="959"/>
      <c r="K113" s="959"/>
      <c r="L113" s="959"/>
      <c r="M113" s="959"/>
      <c r="N113" s="959"/>
      <c r="O113" s="959"/>
      <c r="P113" s="959"/>
      <c r="Q113" s="959"/>
      <c r="R113" s="959"/>
      <c r="S113" s="959"/>
      <c r="T113" s="959"/>
      <c r="U113" s="959"/>
      <c r="V113" s="959"/>
      <c r="W113" s="959"/>
      <c r="X113" s="959"/>
      <c r="Y113" s="959"/>
      <c r="Z113" s="960"/>
      <c r="AA113" s="973">
        <v>278720</v>
      </c>
      <c r="AB113" s="974"/>
      <c r="AC113" s="974"/>
      <c r="AD113" s="974"/>
      <c r="AE113" s="975"/>
      <c r="AF113" s="976">
        <v>384307</v>
      </c>
      <c r="AG113" s="974"/>
      <c r="AH113" s="974"/>
      <c r="AI113" s="974"/>
      <c r="AJ113" s="975"/>
      <c r="AK113" s="976">
        <v>221279</v>
      </c>
      <c r="AL113" s="974"/>
      <c r="AM113" s="974"/>
      <c r="AN113" s="974"/>
      <c r="AO113" s="975"/>
      <c r="AP113" s="977">
        <v>2.8</v>
      </c>
      <c r="AQ113" s="978"/>
      <c r="AR113" s="978"/>
      <c r="AS113" s="978"/>
      <c r="AT113" s="979"/>
      <c r="AU113" s="944"/>
      <c r="AV113" s="945"/>
      <c r="AW113" s="945"/>
      <c r="AX113" s="945"/>
      <c r="AY113" s="945"/>
      <c r="AZ113" s="958" t="s">
        <v>425</v>
      </c>
      <c r="BA113" s="959"/>
      <c r="BB113" s="959"/>
      <c r="BC113" s="959"/>
      <c r="BD113" s="959"/>
      <c r="BE113" s="959"/>
      <c r="BF113" s="959"/>
      <c r="BG113" s="959"/>
      <c r="BH113" s="959"/>
      <c r="BI113" s="959"/>
      <c r="BJ113" s="959"/>
      <c r="BK113" s="959"/>
      <c r="BL113" s="959"/>
      <c r="BM113" s="959"/>
      <c r="BN113" s="959"/>
      <c r="BO113" s="959"/>
      <c r="BP113" s="960"/>
      <c r="BQ113" s="961">
        <v>120765</v>
      </c>
      <c r="BR113" s="962"/>
      <c r="BS113" s="962"/>
      <c r="BT113" s="962"/>
      <c r="BU113" s="962"/>
      <c r="BV113" s="962">
        <v>296528</v>
      </c>
      <c r="BW113" s="962"/>
      <c r="BX113" s="962"/>
      <c r="BY113" s="962"/>
      <c r="BZ113" s="962"/>
      <c r="CA113" s="962">
        <v>217847</v>
      </c>
      <c r="CB113" s="962"/>
      <c r="CC113" s="962"/>
      <c r="CD113" s="962"/>
      <c r="CE113" s="962"/>
      <c r="CF113" s="956">
        <v>2.7</v>
      </c>
      <c r="CG113" s="957"/>
      <c r="CH113" s="957"/>
      <c r="CI113" s="957"/>
      <c r="CJ113" s="957"/>
      <c r="CK113" s="984"/>
      <c r="CL113" s="985"/>
      <c r="CM113" s="958" t="s">
        <v>426</v>
      </c>
      <c r="CN113" s="959"/>
      <c r="CO113" s="959"/>
      <c r="CP113" s="959"/>
      <c r="CQ113" s="959"/>
      <c r="CR113" s="959"/>
      <c r="CS113" s="959"/>
      <c r="CT113" s="959"/>
      <c r="CU113" s="959"/>
      <c r="CV113" s="959"/>
      <c r="CW113" s="959"/>
      <c r="CX113" s="959"/>
      <c r="CY113" s="959"/>
      <c r="CZ113" s="959"/>
      <c r="DA113" s="959"/>
      <c r="DB113" s="959"/>
      <c r="DC113" s="959"/>
      <c r="DD113" s="959"/>
      <c r="DE113" s="959"/>
      <c r="DF113" s="960"/>
      <c r="DG113" s="994" t="s">
        <v>122</v>
      </c>
      <c r="DH113" s="995"/>
      <c r="DI113" s="995"/>
      <c r="DJ113" s="995"/>
      <c r="DK113" s="996"/>
      <c r="DL113" s="997" t="s">
        <v>122</v>
      </c>
      <c r="DM113" s="995"/>
      <c r="DN113" s="995"/>
      <c r="DO113" s="995"/>
      <c r="DP113" s="996"/>
      <c r="DQ113" s="997" t="s">
        <v>122</v>
      </c>
      <c r="DR113" s="995"/>
      <c r="DS113" s="995"/>
      <c r="DT113" s="995"/>
      <c r="DU113" s="996"/>
      <c r="DV113" s="998" t="s">
        <v>122</v>
      </c>
      <c r="DW113" s="999"/>
      <c r="DX113" s="999"/>
      <c r="DY113" s="999"/>
      <c r="DZ113" s="1000"/>
    </row>
    <row r="114" spans="1:130" s="230" customFormat="1" ht="26.25" customHeight="1" x14ac:dyDescent="0.15">
      <c r="A114" s="990"/>
      <c r="B114" s="991"/>
      <c r="C114" s="959" t="s">
        <v>427</v>
      </c>
      <c r="D114" s="959"/>
      <c r="E114" s="959"/>
      <c r="F114" s="959"/>
      <c r="G114" s="959"/>
      <c r="H114" s="959"/>
      <c r="I114" s="959"/>
      <c r="J114" s="959"/>
      <c r="K114" s="959"/>
      <c r="L114" s="959"/>
      <c r="M114" s="959"/>
      <c r="N114" s="959"/>
      <c r="O114" s="959"/>
      <c r="P114" s="959"/>
      <c r="Q114" s="959"/>
      <c r="R114" s="959"/>
      <c r="S114" s="959"/>
      <c r="T114" s="959"/>
      <c r="U114" s="959"/>
      <c r="V114" s="959"/>
      <c r="W114" s="959"/>
      <c r="X114" s="959"/>
      <c r="Y114" s="959"/>
      <c r="Z114" s="960"/>
      <c r="AA114" s="994">
        <v>39217</v>
      </c>
      <c r="AB114" s="995"/>
      <c r="AC114" s="995"/>
      <c r="AD114" s="995"/>
      <c r="AE114" s="996"/>
      <c r="AF114" s="997">
        <v>39195</v>
      </c>
      <c r="AG114" s="995"/>
      <c r="AH114" s="995"/>
      <c r="AI114" s="995"/>
      <c r="AJ114" s="996"/>
      <c r="AK114" s="997">
        <v>69864</v>
      </c>
      <c r="AL114" s="995"/>
      <c r="AM114" s="995"/>
      <c r="AN114" s="995"/>
      <c r="AO114" s="996"/>
      <c r="AP114" s="998">
        <v>0.9</v>
      </c>
      <c r="AQ114" s="999"/>
      <c r="AR114" s="999"/>
      <c r="AS114" s="999"/>
      <c r="AT114" s="1000"/>
      <c r="AU114" s="944"/>
      <c r="AV114" s="945"/>
      <c r="AW114" s="945"/>
      <c r="AX114" s="945"/>
      <c r="AY114" s="945"/>
      <c r="AZ114" s="958" t="s">
        <v>428</v>
      </c>
      <c r="BA114" s="959"/>
      <c r="BB114" s="959"/>
      <c r="BC114" s="959"/>
      <c r="BD114" s="959"/>
      <c r="BE114" s="959"/>
      <c r="BF114" s="959"/>
      <c r="BG114" s="959"/>
      <c r="BH114" s="959"/>
      <c r="BI114" s="959"/>
      <c r="BJ114" s="959"/>
      <c r="BK114" s="959"/>
      <c r="BL114" s="959"/>
      <c r="BM114" s="959"/>
      <c r="BN114" s="959"/>
      <c r="BO114" s="959"/>
      <c r="BP114" s="960"/>
      <c r="BQ114" s="961">
        <v>1547609</v>
      </c>
      <c r="BR114" s="962"/>
      <c r="BS114" s="962"/>
      <c r="BT114" s="962"/>
      <c r="BU114" s="962"/>
      <c r="BV114" s="962">
        <v>1476189</v>
      </c>
      <c r="BW114" s="962"/>
      <c r="BX114" s="962"/>
      <c r="BY114" s="962"/>
      <c r="BZ114" s="962"/>
      <c r="CA114" s="962">
        <v>1379634</v>
      </c>
      <c r="CB114" s="962"/>
      <c r="CC114" s="962"/>
      <c r="CD114" s="962"/>
      <c r="CE114" s="962"/>
      <c r="CF114" s="956">
        <v>17.399999999999999</v>
      </c>
      <c r="CG114" s="957"/>
      <c r="CH114" s="957"/>
      <c r="CI114" s="957"/>
      <c r="CJ114" s="957"/>
      <c r="CK114" s="984"/>
      <c r="CL114" s="985"/>
      <c r="CM114" s="958" t="s">
        <v>429</v>
      </c>
      <c r="CN114" s="959"/>
      <c r="CO114" s="959"/>
      <c r="CP114" s="959"/>
      <c r="CQ114" s="959"/>
      <c r="CR114" s="959"/>
      <c r="CS114" s="959"/>
      <c r="CT114" s="959"/>
      <c r="CU114" s="959"/>
      <c r="CV114" s="959"/>
      <c r="CW114" s="959"/>
      <c r="CX114" s="959"/>
      <c r="CY114" s="959"/>
      <c r="CZ114" s="959"/>
      <c r="DA114" s="959"/>
      <c r="DB114" s="959"/>
      <c r="DC114" s="959"/>
      <c r="DD114" s="959"/>
      <c r="DE114" s="959"/>
      <c r="DF114" s="960"/>
      <c r="DG114" s="994" t="s">
        <v>122</v>
      </c>
      <c r="DH114" s="995"/>
      <c r="DI114" s="995"/>
      <c r="DJ114" s="995"/>
      <c r="DK114" s="996"/>
      <c r="DL114" s="997" t="s">
        <v>122</v>
      </c>
      <c r="DM114" s="995"/>
      <c r="DN114" s="995"/>
      <c r="DO114" s="995"/>
      <c r="DP114" s="996"/>
      <c r="DQ114" s="997" t="s">
        <v>122</v>
      </c>
      <c r="DR114" s="995"/>
      <c r="DS114" s="995"/>
      <c r="DT114" s="995"/>
      <c r="DU114" s="996"/>
      <c r="DV114" s="998" t="s">
        <v>122</v>
      </c>
      <c r="DW114" s="999"/>
      <c r="DX114" s="999"/>
      <c r="DY114" s="999"/>
      <c r="DZ114" s="1000"/>
    </row>
    <row r="115" spans="1:130" s="230" customFormat="1" ht="26.25" customHeight="1" x14ac:dyDescent="0.15">
      <c r="A115" s="990"/>
      <c r="B115" s="991"/>
      <c r="C115" s="959" t="s">
        <v>430</v>
      </c>
      <c r="D115" s="959"/>
      <c r="E115" s="959"/>
      <c r="F115" s="959"/>
      <c r="G115" s="959"/>
      <c r="H115" s="959"/>
      <c r="I115" s="959"/>
      <c r="J115" s="959"/>
      <c r="K115" s="959"/>
      <c r="L115" s="959"/>
      <c r="M115" s="959"/>
      <c r="N115" s="959"/>
      <c r="O115" s="959"/>
      <c r="P115" s="959"/>
      <c r="Q115" s="959"/>
      <c r="R115" s="959"/>
      <c r="S115" s="959"/>
      <c r="T115" s="959"/>
      <c r="U115" s="959"/>
      <c r="V115" s="959"/>
      <c r="W115" s="959"/>
      <c r="X115" s="959"/>
      <c r="Y115" s="959"/>
      <c r="Z115" s="960"/>
      <c r="AA115" s="973" t="s">
        <v>122</v>
      </c>
      <c r="AB115" s="974"/>
      <c r="AC115" s="974"/>
      <c r="AD115" s="974"/>
      <c r="AE115" s="975"/>
      <c r="AF115" s="976" t="s">
        <v>122</v>
      </c>
      <c r="AG115" s="974"/>
      <c r="AH115" s="974"/>
      <c r="AI115" s="974"/>
      <c r="AJ115" s="975"/>
      <c r="AK115" s="976" t="s">
        <v>122</v>
      </c>
      <c r="AL115" s="974"/>
      <c r="AM115" s="974"/>
      <c r="AN115" s="974"/>
      <c r="AO115" s="975"/>
      <c r="AP115" s="977" t="s">
        <v>122</v>
      </c>
      <c r="AQ115" s="978"/>
      <c r="AR115" s="978"/>
      <c r="AS115" s="978"/>
      <c r="AT115" s="979"/>
      <c r="AU115" s="944"/>
      <c r="AV115" s="945"/>
      <c r="AW115" s="945"/>
      <c r="AX115" s="945"/>
      <c r="AY115" s="945"/>
      <c r="AZ115" s="958" t="s">
        <v>431</v>
      </c>
      <c r="BA115" s="959"/>
      <c r="BB115" s="959"/>
      <c r="BC115" s="959"/>
      <c r="BD115" s="959"/>
      <c r="BE115" s="959"/>
      <c r="BF115" s="959"/>
      <c r="BG115" s="959"/>
      <c r="BH115" s="959"/>
      <c r="BI115" s="959"/>
      <c r="BJ115" s="959"/>
      <c r="BK115" s="959"/>
      <c r="BL115" s="959"/>
      <c r="BM115" s="959"/>
      <c r="BN115" s="959"/>
      <c r="BO115" s="959"/>
      <c r="BP115" s="960"/>
      <c r="BQ115" s="961">
        <v>295449</v>
      </c>
      <c r="BR115" s="962"/>
      <c r="BS115" s="962"/>
      <c r="BT115" s="962"/>
      <c r="BU115" s="962"/>
      <c r="BV115" s="962">
        <v>255878</v>
      </c>
      <c r="BW115" s="962"/>
      <c r="BX115" s="962"/>
      <c r="BY115" s="962"/>
      <c r="BZ115" s="962"/>
      <c r="CA115" s="962">
        <v>296896</v>
      </c>
      <c r="CB115" s="962"/>
      <c r="CC115" s="962"/>
      <c r="CD115" s="962"/>
      <c r="CE115" s="962"/>
      <c r="CF115" s="956">
        <v>3.7</v>
      </c>
      <c r="CG115" s="957"/>
      <c r="CH115" s="957"/>
      <c r="CI115" s="957"/>
      <c r="CJ115" s="957"/>
      <c r="CK115" s="984"/>
      <c r="CL115" s="985"/>
      <c r="CM115" s="958" t="s">
        <v>432</v>
      </c>
      <c r="CN115" s="959"/>
      <c r="CO115" s="959"/>
      <c r="CP115" s="959"/>
      <c r="CQ115" s="959"/>
      <c r="CR115" s="959"/>
      <c r="CS115" s="959"/>
      <c r="CT115" s="959"/>
      <c r="CU115" s="959"/>
      <c r="CV115" s="959"/>
      <c r="CW115" s="959"/>
      <c r="CX115" s="959"/>
      <c r="CY115" s="959"/>
      <c r="CZ115" s="959"/>
      <c r="DA115" s="959"/>
      <c r="DB115" s="959"/>
      <c r="DC115" s="959"/>
      <c r="DD115" s="959"/>
      <c r="DE115" s="959"/>
      <c r="DF115" s="960"/>
      <c r="DG115" s="994" t="s">
        <v>122</v>
      </c>
      <c r="DH115" s="995"/>
      <c r="DI115" s="995"/>
      <c r="DJ115" s="995"/>
      <c r="DK115" s="996"/>
      <c r="DL115" s="997" t="s">
        <v>122</v>
      </c>
      <c r="DM115" s="995"/>
      <c r="DN115" s="995"/>
      <c r="DO115" s="995"/>
      <c r="DP115" s="996"/>
      <c r="DQ115" s="997" t="s">
        <v>122</v>
      </c>
      <c r="DR115" s="995"/>
      <c r="DS115" s="995"/>
      <c r="DT115" s="995"/>
      <c r="DU115" s="996"/>
      <c r="DV115" s="998" t="s">
        <v>122</v>
      </c>
      <c r="DW115" s="999"/>
      <c r="DX115" s="999"/>
      <c r="DY115" s="999"/>
      <c r="DZ115" s="1000"/>
    </row>
    <row r="116" spans="1:130" s="230" customFormat="1" ht="26.25" customHeight="1" x14ac:dyDescent="0.15">
      <c r="A116" s="992"/>
      <c r="B116" s="993"/>
      <c r="C116" s="1001" t="s">
        <v>433</v>
      </c>
      <c r="D116" s="1001"/>
      <c r="E116" s="1001"/>
      <c r="F116" s="1001"/>
      <c r="G116" s="1001"/>
      <c r="H116" s="1001"/>
      <c r="I116" s="1001"/>
      <c r="J116" s="1001"/>
      <c r="K116" s="1001"/>
      <c r="L116" s="1001"/>
      <c r="M116" s="1001"/>
      <c r="N116" s="1001"/>
      <c r="O116" s="1001"/>
      <c r="P116" s="1001"/>
      <c r="Q116" s="1001"/>
      <c r="R116" s="1001"/>
      <c r="S116" s="1001"/>
      <c r="T116" s="1001"/>
      <c r="U116" s="1001"/>
      <c r="V116" s="1001"/>
      <c r="W116" s="1001"/>
      <c r="X116" s="1001"/>
      <c r="Y116" s="1001"/>
      <c r="Z116" s="1002"/>
      <c r="AA116" s="994" t="s">
        <v>122</v>
      </c>
      <c r="AB116" s="995"/>
      <c r="AC116" s="995"/>
      <c r="AD116" s="995"/>
      <c r="AE116" s="996"/>
      <c r="AF116" s="997" t="s">
        <v>122</v>
      </c>
      <c r="AG116" s="995"/>
      <c r="AH116" s="995"/>
      <c r="AI116" s="995"/>
      <c r="AJ116" s="996"/>
      <c r="AK116" s="997" t="s">
        <v>122</v>
      </c>
      <c r="AL116" s="995"/>
      <c r="AM116" s="995"/>
      <c r="AN116" s="995"/>
      <c r="AO116" s="996"/>
      <c r="AP116" s="998" t="s">
        <v>122</v>
      </c>
      <c r="AQ116" s="999"/>
      <c r="AR116" s="999"/>
      <c r="AS116" s="999"/>
      <c r="AT116" s="1000"/>
      <c r="AU116" s="944"/>
      <c r="AV116" s="945"/>
      <c r="AW116" s="945"/>
      <c r="AX116" s="945"/>
      <c r="AY116" s="945"/>
      <c r="AZ116" s="1003" t="s">
        <v>434</v>
      </c>
      <c r="BA116" s="1004"/>
      <c r="BB116" s="1004"/>
      <c r="BC116" s="1004"/>
      <c r="BD116" s="1004"/>
      <c r="BE116" s="1004"/>
      <c r="BF116" s="1004"/>
      <c r="BG116" s="1004"/>
      <c r="BH116" s="1004"/>
      <c r="BI116" s="1004"/>
      <c r="BJ116" s="1004"/>
      <c r="BK116" s="1004"/>
      <c r="BL116" s="1004"/>
      <c r="BM116" s="1004"/>
      <c r="BN116" s="1004"/>
      <c r="BO116" s="1004"/>
      <c r="BP116" s="1005"/>
      <c r="BQ116" s="961" t="s">
        <v>122</v>
      </c>
      <c r="BR116" s="962"/>
      <c r="BS116" s="962"/>
      <c r="BT116" s="962"/>
      <c r="BU116" s="962"/>
      <c r="BV116" s="962" t="s">
        <v>122</v>
      </c>
      <c r="BW116" s="962"/>
      <c r="BX116" s="962"/>
      <c r="BY116" s="962"/>
      <c r="BZ116" s="962"/>
      <c r="CA116" s="962" t="s">
        <v>122</v>
      </c>
      <c r="CB116" s="962"/>
      <c r="CC116" s="962"/>
      <c r="CD116" s="962"/>
      <c r="CE116" s="962"/>
      <c r="CF116" s="956" t="s">
        <v>122</v>
      </c>
      <c r="CG116" s="957"/>
      <c r="CH116" s="957"/>
      <c r="CI116" s="957"/>
      <c r="CJ116" s="957"/>
      <c r="CK116" s="984"/>
      <c r="CL116" s="985"/>
      <c r="CM116" s="958" t="s">
        <v>435</v>
      </c>
      <c r="CN116" s="959"/>
      <c r="CO116" s="959"/>
      <c r="CP116" s="959"/>
      <c r="CQ116" s="959"/>
      <c r="CR116" s="959"/>
      <c r="CS116" s="959"/>
      <c r="CT116" s="959"/>
      <c r="CU116" s="959"/>
      <c r="CV116" s="959"/>
      <c r="CW116" s="959"/>
      <c r="CX116" s="959"/>
      <c r="CY116" s="959"/>
      <c r="CZ116" s="959"/>
      <c r="DA116" s="959"/>
      <c r="DB116" s="959"/>
      <c r="DC116" s="959"/>
      <c r="DD116" s="959"/>
      <c r="DE116" s="959"/>
      <c r="DF116" s="960"/>
      <c r="DG116" s="994" t="s">
        <v>122</v>
      </c>
      <c r="DH116" s="995"/>
      <c r="DI116" s="995"/>
      <c r="DJ116" s="995"/>
      <c r="DK116" s="996"/>
      <c r="DL116" s="997" t="s">
        <v>122</v>
      </c>
      <c r="DM116" s="995"/>
      <c r="DN116" s="995"/>
      <c r="DO116" s="995"/>
      <c r="DP116" s="996"/>
      <c r="DQ116" s="997" t="s">
        <v>122</v>
      </c>
      <c r="DR116" s="995"/>
      <c r="DS116" s="995"/>
      <c r="DT116" s="995"/>
      <c r="DU116" s="996"/>
      <c r="DV116" s="998" t="s">
        <v>122</v>
      </c>
      <c r="DW116" s="999"/>
      <c r="DX116" s="999"/>
      <c r="DY116" s="999"/>
      <c r="DZ116" s="1000"/>
    </row>
    <row r="117" spans="1:130" s="230" customFormat="1" ht="26.25" customHeight="1" x14ac:dyDescent="0.15">
      <c r="A117" s="948" t="s">
        <v>177</v>
      </c>
      <c r="B117" s="929"/>
      <c r="C117" s="929"/>
      <c r="D117" s="929"/>
      <c r="E117" s="929"/>
      <c r="F117" s="929"/>
      <c r="G117" s="929"/>
      <c r="H117" s="929"/>
      <c r="I117" s="929"/>
      <c r="J117" s="929"/>
      <c r="K117" s="929"/>
      <c r="L117" s="929"/>
      <c r="M117" s="929"/>
      <c r="N117" s="929"/>
      <c r="O117" s="929"/>
      <c r="P117" s="929"/>
      <c r="Q117" s="929"/>
      <c r="R117" s="929"/>
      <c r="S117" s="929"/>
      <c r="T117" s="929"/>
      <c r="U117" s="929"/>
      <c r="V117" s="929"/>
      <c r="W117" s="929"/>
      <c r="X117" s="929"/>
      <c r="Y117" s="1013" t="s">
        <v>436</v>
      </c>
      <c r="Z117" s="930"/>
      <c r="AA117" s="1014">
        <v>2197634</v>
      </c>
      <c r="AB117" s="1015"/>
      <c r="AC117" s="1015"/>
      <c r="AD117" s="1015"/>
      <c r="AE117" s="1016"/>
      <c r="AF117" s="1017">
        <v>2316518</v>
      </c>
      <c r="AG117" s="1015"/>
      <c r="AH117" s="1015"/>
      <c r="AI117" s="1015"/>
      <c r="AJ117" s="1016"/>
      <c r="AK117" s="1017">
        <v>2124348</v>
      </c>
      <c r="AL117" s="1015"/>
      <c r="AM117" s="1015"/>
      <c r="AN117" s="1015"/>
      <c r="AO117" s="1016"/>
      <c r="AP117" s="1018"/>
      <c r="AQ117" s="1019"/>
      <c r="AR117" s="1019"/>
      <c r="AS117" s="1019"/>
      <c r="AT117" s="1020"/>
      <c r="AU117" s="944"/>
      <c r="AV117" s="945"/>
      <c r="AW117" s="945"/>
      <c r="AX117" s="945"/>
      <c r="AY117" s="945"/>
      <c r="AZ117" s="1010" t="s">
        <v>437</v>
      </c>
      <c r="BA117" s="1011"/>
      <c r="BB117" s="1011"/>
      <c r="BC117" s="1011"/>
      <c r="BD117" s="1011"/>
      <c r="BE117" s="1011"/>
      <c r="BF117" s="1011"/>
      <c r="BG117" s="1011"/>
      <c r="BH117" s="1011"/>
      <c r="BI117" s="1011"/>
      <c r="BJ117" s="1011"/>
      <c r="BK117" s="1011"/>
      <c r="BL117" s="1011"/>
      <c r="BM117" s="1011"/>
      <c r="BN117" s="1011"/>
      <c r="BO117" s="1011"/>
      <c r="BP117" s="1012"/>
      <c r="BQ117" s="961" t="s">
        <v>122</v>
      </c>
      <c r="BR117" s="962"/>
      <c r="BS117" s="962"/>
      <c r="BT117" s="962"/>
      <c r="BU117" s="962"/>
      <c r="BV117" s="962" t="s">
        <v>122</v>
      </c>
      <c r="BW117" s="962"/>
      <c r="BX117" s="962"/>
      <c r="BY117" s="962"/>
      <c r="BZ117" s="962"/>
      <c r="CA117" s="962" t="s">
        <v>122</v>
      </c>
      <c r="CB117" s="962"/>
      <c r="CC117" s="962"/>
      <c r="CD117" s="962"/>
      <c r="CE117" s="962"/>
      <c r="CF117" s="956" t="s">
        <v>122</v>
      </c>
      <c r="CG117" s="957"/>
      <c r="CH117" s="957"/>
      <c r="CI117" s="957"/>
      <c r="CJ117" s="957"/>
      <c r="CK117" s="984"/>
      <c r="CL117" s="985"/>
      <c r="CM117" s="958" t="s">
        <v>438</v>
      </c>
      <c r="CN117" s="959"/>
      <c r="CO117" s="959"/>
      <c r="CP117" s="959"/>
      <c r="CQ117" s="959"/>
      <c r="CR117" s="959"/>
      <c r="CS117" s="959"/>
      <c r="CT117" s="959"/>
      <c r="CU117" s="959"/>
      <c r="CV117" s="959"/>
      <c r="CW117" s="959"/>
      <c r="CX117" s="959"/>
      <c r="CY117" s="959"/>
      <c r="CZ117" s="959"/>
      <c r="DA117" s="959"/>
      <c r="DB117" s="959"/>
      <c r="DC117" s="959"/>
      <c r="DD117" s="959"/>
      <c r="DE117" s="959"/>
      <c r="DF117" s="960"/>
      <c r="DG117" s="994">
        <v>342000</v>
      </c>
      <c r="DH117" s="995"/>
      <c r="DI117" s="995"/>
      <c r="DJ117" s="995"/>
      <c r="DK117" s="996"/>
      <c r="DL117" s="997">
        <v>342000</v>
      </c>
      <c r="DM117" s="995"/>
      <c r="DN117" s="995"/>
      <c r="DO117" s="995"/>
      <c r="DP117" s="996"/>
      <c r="DQ117" s="997">
        <v>330600</v>
      </c>
      <c r="DR117" s="995"/>
      <c r="DS117" s="995"/>
      <c r="DT117" s="995"/>
      <c r="DU117" s="996"/>
      <c r="DV117" s="998">
        <v>4.2</v>
      </c>
      <c r="DW117" s="999"/>
      <c r="DX117" s="999"/>
      <c r="DY117" s="999"/>
      <c r="DZ117" s="1000"/>
    </row>
    <row r="118" spans="1:130" s="230" customFormat="1" ht="26.25" customHeight="1" x14ac:dyDescent="0.15">
      <c r="A118" s="948" t="s">
        <v>412</v>
      </c>
      <c r="B118" s="929"/>
      <c r="C118" s="929"/>
      <c r="D118" s="929"/>
      <c r="E118" s="929"/>
      <c r="F118" s="929"/>
      <c r="G118" s="929"/>
      <c r="H118" s="929"/>
      <c r="I118" s="929"/>
      <c r="J118" s="929"/>
      <c r="K118" s="929"/>
      <c r="L118" s="929"/>
      <c r="M118" s="929"/>
      <c r="N118" s="929"/>
      <c r="O118" s="929"/>
      <c r="P118" s="929"/>
      <c r="Q118" s="929"/>
      <c r="R118" s="929"/>
      <c r="S118" s="929"/>
      <c r="T118" s="929"/>
      <c r="U118" s="929"/>
      <c r="V118" s="929"/>
      <c r="W118" s="929"/>
      <c r="X118" s="929"/>
      <c r="Y118" s="929"/>
      <c r="Z118" s="930"/>
      <c r="AA118" s="928" t="s">
        <v>409</v>
      </c>
      <c r="AB118" s="929"/>
      <c r="AC118" s="929"/>
      <c r="AD118" s="929"/>
      <c r="AE118" s="930"/>
      <c r="AF118" s="928" t="s">
        <v>410</v>
      </c>
      <c r="AG118" s="929"/>
      <c r="AH118" s="929"/>
      <c r="AI118" s="929"/>
      <c r="AJ118" s="930"/>
      <c r="AK118" s="928" t="s">
        <v>294</v>
      </c>
      <c r="AL118" s="929"/>
      <c r="AM118" s="929"/>
      <c r="AN118" s="929"/>
      <c r="AO118" s="930"/>
      <c r="AP118" s="1006" t="s">
        <v>411</v>
      </c>
      <c r="AQ118" s="1007"/>
      <c r="AR118" s="1007"/>
      <c r="AS118" s="1007"/>
      <c r="AT118" s="1008"/>
      <c r="AU118" s="944"/>
      <c r="AV118" s="945"/>
      <c r="AW118" s="945"/>
      <c r="AX118" s="945"/>
      <c r="AY118" s="945"/>
      <c r="AZ118" s="1009" t="s">
        <v>439</v>
      </c>
      <c r="BA118" s="1001"/>
      <c r="BB118" s="1001"/>
      <c r="BC118" s="1001"/>
      <c r="BD118" s="1001"/>
      <c r="BE118" s="1001"/>
      <c r="BF118" s="1001"/>
      <c r="BG118" s="1001"/>
      <c r="BH118" s="1001"/>
      <c r="BI118" s="1001"/>
      <c r="BJ118" s="1001"/>
      <c r="BK118" s="1001"/>
      <c r="BL118" s="1001"/>
      <c r="BM118" s="1001"/>
      <c r="BN118" s="1001"/>
      <c r="BO118" s="1001"/>
      <c r="BP118" s="1002"/>
      <c r="BQ118" s="1035" t="s">
        <v>122</v>
      </c>
      <c r="BR118" s="1036"/>
      <c r="BS118" s="1036"/>
      <c r="BT118" s="1036"/>
      <c r="BU118" s="1036"/>
      <c r="BV118" s="1036" t="s">
        <v>122</v>
      </c>
      <c r="BW118" s="1036"/>
      <c r="BX118" s="1036"/>
      <c r="BY118" s="1036"/>
      <c r="BZ118" s="1036"/>
      <c r="CA118" s="1036" t="s">
        <v>122</v>
      </c>
      <c r="CB118" s="1036"/>
      <c r="CC118" s="1036"/>
      <c r="CD118" s="1036"/>
      <c r="CE118" s="1036"/>
      <c r="CF118" s="956" t="s">
        <v>122</v>
      </c>
      <c r="CG118" s="957"/>
      <c r="CH118" s="957"/>
      <c r="CI118" s="957"/>
      <c r="CJ118" s="957"/>
      <c r="CK118" s="984"/>
      <c r="CL118" s="985"/>
      <c r="CM118" s="958" t="s">
        <v>440</v>
      </c>
      <c r="CN118" s="959"/>
      <c r="CO118" s="959"/>
      <c r="CP118" s="959"/>
      <c r="CQ118" s="959"/>
      <c r="CR118" s="959"/>
      <c r="CS118" s="959"/>
      <c r="CT118" s="959"/>
      <c r="CU118" s="959"/>
      <c r="CV118" s="959"/>
      <c r="CW118" s="959"/>
      <c r="CX118" s="959"/>
      <c r="CY118" s="959"/>
      <c r="CZ118" s="959"/>
      <c r="DA118" s="959"/>
      <c r="DB118" s="959"/>
      <c r="DC118" s="959"/>
      <c r="DD118" s="959"/>
      <c r="DE118" s="959"/>
      <c r="DF118" s="960"/>
      <c r="DG118" s="994" t="s">
        <v>122</v>
      </c>
      <c r="DH118" s="995"/>
      <c r="DI118" s="995"/>
      <c r="DJ118" s="995"/>
      <c r="DK118" s="996"/>
      <c r="DL118" s="997" t="s">
        <v>122</v>
      </c>
      <c r="DM118" s="995"/>
      <c r="DN118" s="995"/>
      <c r="DO118" s="995"/>
      <c r="DP118" s="996"/>
      <c r="DQ118" s="997" t="s">
        <v>122</v>
      </c>
      <c r="DR118" s="995"/>
      <c r="DS118" s="995"/>
      <c r="DT118" s="995"/>
      <c r="DU118" s="996"/>
      <c r="DV118" s="998" t="s">
        <v>122</v>
      </c>
      <c r="DW118" s="999"/>
      <c r="DX118" s="999"/>
      <c r="DY118" s="999"/>
      <c r="DZ118" s="1000"/>
    </row>
    <row r="119" spans="1:130" s="230" customFormat="1" ht="26.25" customHeight="1" x14ac:dyDescent="0.15">
      <c r="A119" s="1092" t="s">
        <v>415</v>
      </c>
      <c r="B119" s="983"/>
      <c r="C119" s="965" t="s">
        <v>416</v>
      </c>
      <c r="D119" s="933"/>
      <c r="E119" s="933"/>
      <c r="F119" s="933"/>
      <c r="G119" s="933"/>
      <c r="H119" s="933"/>
      <c r="I119" s="933"/>
      <c r="J119" s="933"/>
      <c r="K119" s="933"/>
      <c r="L119" s="933"/>
      <c r="M119" s="933"/>
      <c r="N119" s="933"/>
      <c r="O119" s="933"/>
      <c r="P119" s="933"/>
      <c r="Q119" s="933"/>
      <c r="R119" s="933"/>
      <c r="S119" s="933"/>
      <c r="T119" s="933"/>
      <c r="U119" s="933"/>
      <c r="V119" s="933"/>
      <c r="W119" s="933"/>
      <c r="X119" s="933"/>
      <c r="Y119" s="933"/>
      <c r="Z119" s="934"/>
      <c r="AA119" s="935" t="s">
        <v>122</v>
      </c>
      <c r="AB119" s="936"/>
      <c r="AC119" s="936"/>
      <c r="AD119" s="936"/>
      <c r="AE119" s="937"/>
      <c r="AF119" s="938" t="s">
        <v>122</v>
      </c>
      <c r="AG119" s="936"/>
      <c r="AH119" s="936"/>
      <c r="AI119" s="936"/>
      <c r="AJ119" s="937"/>
      <c r="AK119" s="938" t="s">
        <v>122</v>
      </c>
      <c r="AL119" s="936"/>
      <c r="AM119" s="936"/>
      <c r="AN119" s="936"/>
      <c r="AO119" s="937"/>
      <c r="AP119" s="939" t="s">
        <v>122</v>
      </c>
      <c r="AQ119" s="940"/>
      <c r="AR119" s="940"/>
      <c r="AS119" s="940"/>
      <c r="AT119" s="941"/>
      <c r="AU119" s="946"/>
      <c r="AV119" s="947"/>
      <c r="AW119" s="947"/>
      <c r="AX119" s="947"/>
      <c r="AY119" s="947"/>
      <c r="AZ119" s="251" t="s">
        <v>177</v>
      </c>
      <c r="BA119" s="251"/>
      <c r="BB119" s="251"/>
      <c r="BC119" s="251"/>
      <c r="BD119" s="251"/>
      <c r="BE119" s="251"/>
      <c r="BF119" s="251"/>
      <c r="BG119" s="251"/>
      <c r="BH119" s="251"/>
      <c r="BI119" s="251"/>
      <c r="BJ119" s="251"/>
      <c r="BK119" s="251"/>
      <c r="BL119" s="251"/>
      <c r="BM119" s="251"/>
      <c r="BN119" s="251"/>
      <c r="BO119" s="1013" t="s">
        <v>441</v>
      </c>
      <c r="BP119" s="1041"/>
      <c r="BQ119" s="1035">
        <v>23323305</v>
      </c>
      <c r="BR119" s="1036"/>
      <c r="BS119" s="1036"/>
      <c r="BT119" s="1036"/>
      <c r="BU119" s="1036"/>
      <c r="BV119" s="1036">
        <v>21943572</v>
      </c>
      <c r="BW119" s="1036"/>
      <c r="BX119" s="1036"/>
      <c r="BY119" s="1036"/>
      <c r="BZ119" s="1036"/>
      <c r="CA119" s="1036">
        <v>21610256</v>
      </c>
      <c r="CB119" s="1036"/>
      <c r="CC119" s="1036"/>
      <c r="CD119" s="1036"/>
      <c r="CE119" s="1036"/>
      <c r="CF119" s="1037"/>
      <c r="CG119" s="1038"/>
      <c r="CH119" s="1038"/>
      <c r="CI119" s="1038"/>
      <c r="CJ119" s="1039"/>
      <c r="CK119" s="986"/>
      <c r="CL119" s="987"/>
      <c r="CM119" s="1009" t="s">
        <v>442</v>
      </c>
      <c r="CN119" s="1001"/>
      <c r="CO119" s="1001"/>
      <c r="CP119" s="1001"/>
      <c r="CQ119" s="1001"/>
      <c r="CR119" s="1001"/>
      <c r="CS119" s="1001"/>
      <c r="CT119" s="1001"/>
      <c r="CU119" s="1001"/>
      <c r="CV119" s="1001"/>
      <c r="CW119" s="1001"/>
      <c r="CX119" s="1001"/>
      <c r="CY119" s="1001"/>
      <c r="CZ119" s="1001"/>
      <c r="DA119" s="1001"/>
      <c r="DB119" s="1001"/>
      <c r="DC119" s="1001"/>
      <c r="DD119" s="1001"/>
      <c r="DE119" s="1001"/>
      <c r="DF119" s="1002"/>
      <c r="DG119" s="1040" t="s">
        <v>122</v>
      </c>
      <c r="DH119" s="1022"/>
      <c r="DI119" s="1022"/>
      <c r="DJ119" s="1022"/>
      <c r="DK119" s="1023"/>
      <c r="DL119" s="1021" t="s">
        <v>122</v>
      </c>
      <c r="DM119" s="1022"/>
      <c r="DN119" s="1022"/>
      <c r="DO119" s="1022"/>
      <c r="DP119" s="1023"/>
      <c r="DQ119" s="1021" t="s">
        <v>122</v>
      </c>
      <c r="DR119" s="1022"/>
      <c r="DS119" s="1022"/>
      <c r="DT119" s="1022"/>
      <c r="DU119" s="1023"/>
      <c r="DV119" s="1024" t="s">
        <v>122</v>
      </c>
      <c r="DW119" s="1025"/>
      <c r="DX119" s="1025"/>
      <c r="DY119" s="1025"/>
      <c r="DZ119" s="1026"/>
    </row>
    <row r="120" spans="1:130" s="230" customFormat="1" ht="26.25" customHeight="1" x14ac:dyDescent="0.15">
      <c r="A120" s="1093"/>
      <c r="B120" s="985"/>
      <c r="C120" s="958" t="s">
        <v>419</v>
      </c>
      <c r="D120" s="959"/>
      <c r="E120" s="959"/>
      <c r="F120" s="959"/>
      <c r="G120" s="959"/>
      <c r="H120" s="959"/>
      <c r="I120" s="959"/>
      <c r="J120" s="959"/>
      <c r="K120" s="959"/>
      <c r="L120" s="959"/>
      <c r="M120" s="959"/>
      <c r="N120" s="959"/>
      <c r="O120" s="959"/>
      <c r="P120" s="959"/>
      <c r="Q120" s="959"/>
      <c r="R120" s="959"/>
      <c r="S120" s="959"/>
      <c r="T120" s="959"/>
      <c r="U120" s="959"/>
      <c r="V120" s="959"/>
      <c r="W120" s="959"/>
      <c r="X120" s="959"/>
      <c r="Y120" s="959"/>
      <c r="Z120" s="960"/>
      <c r="AA120" s="994" t="s">
        <v>122</v>
      </c>
      <c r="AB120" s="995"/>
      <c r="AC120" s="995"/>
      <c r="AD120" s="995"/>
      <c r="AE120" s="996"/>
      <c r="AF120" s="997" t="s">
        <v>122</v>
      </c>
      <c r="AG120" s="995"/>
      <c r="AH120" s="995"/>
      <c r="AI120" s="995"/>
      <c r="AJ120" s="996"/>
      <c r="AK120" s="997" t="s">
        <v>122</v>
      </c>
      <c r="AL120" s="995"/>
      <c r="AM120" s="995"/>
      <c r="AN120" s="995"/>
      <c r="AO120" s="996"/>
      <c r="AP120" s="998" t="s">
        <v>122</v>
      </c>
      <c r="AQ120" s="999"/>
      <c r="AR120" s="999"/>
      <c r="AS120" s="999"/>
      <c r="AT120" s="1000"/>
      <c r="AU120" s="1027" t="s">
        <v>443</v>
      </c>
      <c r="AV120" s="1028"/>
      <c r="AW120" s="1028"/>
      <c r="AX120" s="1028"/>
      <c r="AY120" s="1029"/>
      <c r="AZ120" s="965" t="s">
        <v>444</v>
      </c>
      <c r="BA120" s="933"/>
      <c r="BB120" s="933"/>
      <c r="BC120" s="933"/>
      <c r="BD120" s="933"/>
      <c r="BE120" s="933"/>
      <c r="BF120" s="933"/>
      <c r="BG120" s="933"/>
      <c r="BH120" s="933"/>
      <c r="BI120" s="933"/>
      <c r="BJ120" s="933"/>
      <c r="BK120" s="933"/>
      <c r="BL120" s="933"/>
      <c r="BM120" s="933"/>
      <c r="BN120" s="933"/>
      <c r="BO120" s="933"/>
      <c r="BP120" s="934"/>
      <c r="BQ120" s="966">
        <v>9850967</v>
      </c>
      <c r="BR120" s="967"/>
      <c r="BS120" s="967"/>
      <c r="BT120" s="967"/>
      <c r="BU120" s="967"/>
      <c r="BV120" s="967">
        <v>10733121</v>
      </c>
      <c r="BW120" s="967"/>
      <c r="BX120" s="967"/>
      <c r="BY120" s="967"/>
      <c r="BZ120" s="967"/>
      <c r="CA120" s="967">
        <v>11269040</v>
      </c>
      <c r="CB120" s="967"/>
      <c r="CC120" s="967"/>
      <c r="CD120" s="967"/>
      <c r="CE120" s="967"/>
      <c r="CF120" s="980">
        <v>141.9</v>
      </c>
      <c r="CG120" s="981"/>
      <c r="CH120" s="981"/>
      <c r="CI120" s="981"/>
      <c r="CJ120" s="981"/>
      <c r="CK120" s="1042" t="s">
        <v>445</v>
      </c>
      <c r="CL120" s="1043"/>
      <c r="CM120" s="1043"/>
      <c r="CN120" s="1043"/>
      <c r="CO120" s="1044"/>
      <c r="CP120" s="1050" t="s">
        <v>393</v>
      </c>
      <c r="CQ120" s="1051"/>
      <c r="CR120" s="1051"/>
      <c r="CS120" s="1051"/>
      <c r="CT120" s="1051"/>
      <c r="CU120" s="1051"/>
      <c r="CV120" s="1051"/>
      <c r="CW120" s="1051"/>
      <c r="CX120" s="1051"/>
      <c r="CY120" s="1051"/>
      <c r="CZ120" s="1051"/>
      <c r="DA120" s="1051"/>
      <c r="DB120" s="1051"/>
      <c r="DC120" s="1051"/>
      <c r="DD120" s="1051"/>
      <c r="DE120" s="1051"/>
      <c r="DF120" s="1052"/>
      <c r="DG120" s="966">
        <v>2193349</v>
      </c>
      <c r="DH120" s="967"/>
      <c r="DI120" s="967"/>
      <c r="DJ120" s="967"/>
      <c r="DK120" s="967"/>
      <c r="DL120" s="967">
        <v>1708761</v>
      </c>
      <c r="DM120" s="967"/>
      <c r="DN120" s="967"/>
      <c r="DO120" s="967"/>
      <c r="DP120" s="967"/>
      <c r="DQ120" s="967">
        <v>1770027</v>
      </c>
      <c r="DR120" s="967"/>
      <c r="DS120" s="967"/>
      <c r="DT120" s="967"/>
      <c r="DU120" s="967"/>
      <c r="DV120" s="968">
        <v>22.3</v>
      </c>
      <c r="DW120" s="968"/>
      <c r="DX120" s="968"/>
      <c r="DY120" s="968"/>
      <c r="DZ120" s="969"/>
    </row>
    <row r="121" spans="1:130" s="230" customFormat="1" ht="26.25" customHeight="1" x14ac:dyDescent="0.15">
      <c r="A121" s="1093"/>
      <c r="B121" s="985"/>
      <c r="C121" s="1010" t="s">
        <v>446</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94" t="s">
        <v>122</v>
      </c>
      <c r="AB121" s="995"/>
      <c r="AC121" s="995"/>
      <c r="AD121" s="995"/>
      <c r="AE121" s="996"/>
      <c r="AF121" s="997" t="s">
        <v>122</v>
      </c>
      <c r="AG121" s="995"/>
      <c r="AH121" s="995"/>
      <c r="AI121" s="995"/>
      <c r="AJ121" s="996"/>
      <c r="AK121" s="997" t="s">
        <v>122</v>
      </c>
      <c r="AL121" s="995"/>
      <c r="AM121" s="995"/>
      <c r="AN121" s="995"/>
      <c r="AO121" s="996"/>
      <c r="AP121" s="998" t="s">
        <v>122</v>
      </c>
      <c r="AQ121" s="999"/>
      <c r="AR121" s="999"/>
      <c r="AS121" s="999"/>
      <c r="AT121" s="1000"/>
      <c r="AU121" s="1030"/>
      <c r="AV121" s="1031"/>
      <c r="AW121" s="1031"/>
      <c r="AX121" s="1031"/>
      <c r="AY121" s="1032"/>
      <c r="AZ121" s="958" t="s">
        <v>447</v>
      </c>
      <c r="BA121" s="959"/>
      <c r="BB121" s="959"/>
      <c r="BC121" s="959"/>
      <c r="BD121" s="959"/>
      <c r="BE121" s="959"/>
      <c r="BF121" s="959"/>
      <c r="BG121" s="959"/>
      <c r="BH121" s="959"/>
      <c r="BI121" s="959"/>
      <c r="BJ121" s="959"/>
      <c r="BK121" s="959"/>
      <c r="BL121" s="959"/>
      <c r="BM121" s="959"/>
      <c r="BN121" s="959"/>
      <c r="BO121" s="959"/>
      <c r="BP121" s="960"/>
      <c r="BQ121" s="961">
        <v>497162</v>
      </c>
      <c r="BR121" s="962"/>
      <c r="BS121" s="962"/>
      <c r="BT121" s="962"/>
      <c r="BU121" s="962"/>
      <c r="BV121" s="962">
        <v>536038</v>
      </c>
      <c r="BW121" s="962"/>
      <c r="BX121" s="962"/>
      <c r="BY121" s="962"/>
      <c r="BZ121" s="962"/>
      <c r="CA121" s="962">
        <v>706320</v>
      </c>
      <c r="CB121" s="962"/>
      <c r="CC121" s="962"/>
      <c r="CD121" s="962"/>
      <c r="CE121" s="962"/>
      <c r="CF121" s="956">
        <v>8.9</v>
      </c>
      <c r="CG121" s="957"/>
      <c r="CH121" s="957"/>
      <c r="CI121" s="957"/>
      <c r="CJ121" s="957"/>
      <c r="CK121" s="1045"/>
      <c r="CL121" s="1046"/>
      <c r="CM121" s="1046"/>
      <c r="CN121" s="1046"/>
      <c r="CO121" s="1047"/>
      <c r="CP121" s="1055" t="s">
        <v>390</v>
      </c>
      <c r="CQ121" s="1056"/>
      <c r="CR121" s="1056"/>
      <c r="CS121" s="1056"/>
      <c r="CT121" s="1056"/>
      <c r="CU121" s="1056"/>
      <c r="CV121" s="1056"/>
      <c r="CW121" s="1056"/>
      <c r="CX121" s="1056"/>
      <c r="CY121" s="1056"/>
      <c r="CZ121" s="1056"/>
      <c r="DA121" s="1056"/>
      <c r="DB121" s="1056"/>
      <c r="DC121" s="1056"/>
      <c r="DD121" s="1056"/>
      <c r="DE121" s="1056"/>
      <c r="DF121" s="1057"/>
      <c r="DG121" s="961">
        <v>103462</v>
      </c>
      <c r="DH121" s="962"/>
      <c r="DI121" s="962"/>
      <c r="DJ121" s="962"/>
      <c r="DK121" s="962"/>
      <c r="DL121" s="962">
        <v>172222</v>
      </c>
      <c r="DM121" s="962"/>
      <c r="DN121" s="962"/>
      <c r="DO121" s="962"/>
      <c r="DP121" s="962"/>
      <c r="DQ121" s="962">
        <v>170661</v>
      </c>
      <c r="DR121" s="962"/>
      <c r="DS121" s="962"/>
      <c r="DT121" s="962"/>
      <c r="DU121" s="962"/>
      <c r="DV121" s="963">
        <v>2.1</v>
      </c>
      <c r="DW121" s="963"/>
      <c r="DX121" s="963"/>
      <c r="DY121" s="963"/>
      <c r="DZ121" s="964"/>
    </row>
    <row r="122" spans="1:130" s="230" customFormat="1" ht="26.25" customHeight="1" x14ac:dyDescent="0.15">
      <c r="A122" s="1093"/>
      <c r="B122" s="985"/>
      <c r="C122" s="958" t="s">
        <v>429</v>
      </c>
      <c r="D122" s="959"/>
      <c r="E122" s="959"/>
      <c r="F122" s="959"/>
      <c r="G122" s="959"/>
      <c r="H122" s="959"/>
      <c r="I122" s="959"/>
      <c r="J122" s="959"/>
      <c r="K122" s="959"/>
      <c r="L122" s="959"/>
      <c r="M122" s="959"/>
      <c r="N122" s="959"/>
      <c r="O122" s="959"/>
      <c r="P122" s="959"/>
      <c r="Q122" s="959"/>
      <c r="R122" s="959"/>
      <c r="S122" s="959"/>
      <c r="T122" s="959"/>
      <c r="U122" s="959"/>
      <c r="V122" s="959"/>
      <c r="W122" s="959"/>
      <c r="X122" s="959"/>
      <c r="Y122" s="959"/>
      <c r="Z122" s="960"/>
      <c r="AA122" s="994" t="s">
        <v>122</v>
      </c>
      <c r="AB122" s="995"/>
      <c r="AC122" s="995"/>
      <c r="AD122" s="995"/>
      <c r="AE122" s="996"/>
      <c r="AF122" s="997" t="s">
        <v>122</v>
      </c>
      <c r="AG122" s="995"/>
      <c r="AH122" s="995"/>
      <c r="AI122" s="995"/>
      <c r="AJ122" s="996"/>
      <c r="AK122" s="997" t="s">
        <v>122</v>
      </c>
      <c r="AL122" s="995"/>
      <c r="AM122" s="995"/>
      <c r="AN122" s="995"/>
      <c r="AO122" s="996"/>
      <c r="AP122" s="998" t="s">
        <v>122</v>
      </c>
      <c r="AQ122" s="999"/>
      <c r="AR122" s="999"/>
      <c r="AS122" s="999"/>
      <c r="AT122" s="1000"/>
      <c r="AU122" s="1030"/>
      <c r="AV122" s="1031"/>
      <c r="AW122" s="1031"/>
      <c r="AX122" s="1031"/>
      <c r="AY122" s="1032"/>
      <c r="AZ122" s="1009" t="s">
        <v>448</v>
      </c>
      <c r="BA122" s="1001"/>
      <c r="BB122" s="1001"/>
      <c r="BC122" s="1001"/>
      <c r="BD122" s="1001"/>
      <c r="BE122" s="1001"/>
      <c r="BF122" s="1001"/>
      <c r="BG122" s="1001"/>
      <c r="BH122" s="1001"/>
      <c r="BI122" s="1001"/>
      <c r="BJ122" s="1001"/>
      <c r="BK122" s="1001"/>
      <c r="BL122" s="1001"/>
      <c r="BM122" s="1001"/>
      <c r="BN122" s="1001"/>
      <c r="BO122" s="1001"/>
      <c r="BP122" s="1002"/>
      <c r="BQ122" s="1035">
        <v>18876287</v>
      </c>
      <c r="BR122" s="1036"/>
      <c r="BS122" s="1036"/>
      <c r="BT122" s="1036"/>
      <c r="BU122" s="1036"/>
      <c r="BV122" s="1036">
        <v>18593147</v>
      </c>
      <c r="BW122" s="1036"/>
      <c r="BX122" s="1036"/>
      <c r="BY122" s="1036"/>
      <c r="BZ122" s="1036"/>
      <c r="CA122" s="1036">
        <v>18396789</v>
      </c>
      <c r="CB122" s="1036"/>
      <c r="CC122" s="1036"/>
      <c r="CD122" s="1036"/>
      <c r="CE122" s="1036"/>
      <c r="CF122" s="1053">
        <v>231.7</v>
      </c>
      <c r="CG122" s="1054"/>
      <c r="CH122" s="1054"/>
      <c r="CI122" s="1054"/>
      <c r="CJ122" s="1054"/>
      <c r="CK122" s="1045"/>
      <c r="CL122" s="1046"/>
      <c r="CM122" s="1046"/>
      <c r="CN122" s="1046"/>
      <c r="CO122" s="1047"/>
      <c r="CP122" s="1055" t="s">
        <v>391</v>
      </c>
      <c r="CQ122" s="1056"/>
      <c r="CR122" s="1056"/>
      <c r="CS122" s="1056"/>
      <c r="CT122" s="1056"/>
      <c r="CU122" s="1056"/>
      <c r="CV122" s="1056"/>
      <c r="CW122" s="1056"/>
      <c r="CX122" s="1056"/>
      <c r="CY122" s="1056"/>
      <c r="CZ122" s="1056"/>
      <c r="DA122" s="1056"/>
      <c r="DB122" s="1056"/>
      <c r="DC122" s="1056"/>
      <c r="DD122" s="1056"/>
      <c r="DE122" s="1056"/>
      <c r="DF122" s="1057"/>
      <c r="DG122" s="961" t="s">
        <v>122</v>
      </c>
      <c r="DH122" s="962"/>
      <c r="DI122" s="962"/>
      <c r="DJ122" s="962"/>
      <c r="DK122" s="962"/>
      <c r="DL122" s="962" t="s">
        <v>122</v>
      </c>
      <c r="DM122" s="962"/>
      <c r="DN122" s="962"/>
      <c r="DO122" s="962"/>
      <c r="DP122" s="962"/>
      <c r="DQ122" s="962" t="s">
        <v>122</v>
      </c>
      <c r="DR122" s="962"/>
      <c r="DS122" s="962"/>
      <c r="DT122" s="962"/>
      <c r="DU122" s="962"/>
      <c r="DV122" s="963" t="s">
        <v>122</v>
      </c>
      <c r="DW122" s="963"/>
      <c r="DX122" s="963"/>
      <c r="DY122" s="963"/>
      <c r="DZ122" s="964"/>
    </row>
    <row r="123" spans="1:130" s="230" customFormat="1" ht="26.25" customHeight="1" x14ac:dyDescent="0.15">
      <c r="A123" s="1093"/>
      <c r="B123" s="985"/>
      <c r="C123" s="958" t="s">
        <v>435</v>
      </c>
      <c r="D123" s="959"/>
      <c r="E123" s="959"/>
      <c r="F123" s="959"/>
      <c r="G123" s="959"/>
      <c r="H123" s="959"/>
      <c r="I123" s="959"/>
      <c r="J123" s="959"/>
      <c r="K123" s="959"/>
      <c r="L123" s="959"/>
      <c r="M123" s="959"/>
      <c r="N123" s="959"/>
      <c r="O123" s="959"/>
      <c r="P123" s="959"/>
      <c r="Q123" s="959"/>
      <c r="R123" s="959"/>
      <c r="S123" s="959"/>
      <c r="T123" s="959"/>
      <c r="U123" s="959"/>
      <c r="V123" s="959"/>
      <c r="W123" s="959"/>
      <c r="X123" s="959"/>
      <c r="Y123" s="959"/>
      <c r="Z123" s="960"/>
      <c r="AA123" s="994" t="s">
        <v>122</v>
      </c>
      <c r="AB123" s="995"/>
      <c r="AC123" s="995"/>
      <c r="AD123" s="995"/>
      <c r="AE123" s="996"/>
      <c r="AF123" s="997" t="s">
        <v>122</v>
      </c>
      <c r="AG123" s="995"/>
      <c r="AH123" s="995"/>
      <c r="AI123" s="995"/>
      <c r="AJ123" s="996"/>
      <c r="AK123" s="997" t="s">
        <v>122</v>
      </c>
      <c r="AL123" s="995"/>
      <c r="AM123" s="995"/>
      <c r="AN123" s="995"/>
      <c r="AO123" s="996"/>
      <c r="AP123" s="998" t="s">
        <v>122</v>
      </c>
      <c r="AQ123" s="999"/>
      <c r="AR123" s="999"/>
      <c r="AS123" s="999"/>
      <c r="AT123" s="1000"/>
      <c r="AU123" s="1033"/>
      <c r="AV123" s="1034"/>
      <c r="AW123" s="1034"/>
      <c r="AX123" s="1034"/>
      <c r="AY123" s="1034"/>
      <c r="AZ123" s="251" t="s">
        <v>177</v>
      </c>
      <c r="BA123" s="251"/>
      <c r="BB123" s="251"/>
      <c r="BC123" s="251"/>
      <c r="BD123" s="251"/>
      <c r="BE123" s="251"/>
      <c r="BF123" s="251"/>
      <c r="BG123" s="251"/>
      <c r="BH123" s="251"/>
      <c r="BI123" s="251"/>
      <c r="BJ123" s="251"/>
      <c r="BK123" s="251"/>
      <c r="BL123" s="251"/>
      <c r="BM123" s="251"/>
      <c r="BN123" s="251"/>
      <c r="BO123" s="1013" t="s">
        <v>449</v>
      </c>
      <c r="BP123" s="1041"/>
      <c r="BQ123" s="1099">
        <v>29224416</v>
      </c>
      <c r="BR123" s="1100"/>
      <c r="BS123" s="1100"/>
      <c r="BT123" s="1100"/>
      <c r="BU123" s="1100"/>
      <c r="BV123" s="1100">
        <v>29862306</v>
      </c>
      <c r="BW123" s="1100"/>
      <c r="BX123" s="1100"/>
      <c r="BY123" s="1100"/>
      <c r="BZ123" s="1100"/>
      <c r="CA123" s="1100">
        <v>30372149</v>
      </c>
      <c r="CB123" s="1100"/>
      <c r="CC123" s="1100"/>
      <c r="CD123" s="1100"/>
      <c r="CE123" s="1100"/>
      <c r="CF123" s="1037"/>
      <c r="CG123" s="1038"/>
      <c r="CH123" s="1038"/>
      <c r="CI123" s="1038"/>
      <c r="CJ123" s="1039"/>
      <c r="CK123" s="1045"/>
      <c r="CL123" s="1046"/>
      <c r="CM123" s="1046"/>
      <c r="CN123" s="1046"/>
      <c r="CO123" s="1047"/>
      <c r="CP123" s="1055" t="s">
        <v>392</v>
      </c>
      <c r="CQ123" s="1056"/>
      <c r="CR123" s="1056"/>
      <c r="CS123" s="1056"/>
      <c r="CT123" s="1056"/>
      <c r="CU123" s="1056"/>
      <c r="CV123" s="1056"/>
      <c r="CW123" s="1056"/>
      <c r="CX123" s="1056"/>
      <c r="CY123" s="1056"/>
      <c r="CZ123" s="1056"/>
      <c r="DA123" s="1056"/>
      <c r="DB123" s="1056"/>
      <c r="DC123" s="1056"/>
      <c r="DD123" s="1056"/>
      <c r="DE123" s="1056"/>
      <c r="DF123" s="1057"/>
      <c r="DG123" s="994" t="s">
        <v>122</v>
      </c>
      <c r="DH123" s="995"/>
      <c r="DI123" s="995"/>
      <c r="DJ123" s="995"/>
      <c r="DK123" s="996"/>
      <c r="DL123" s="997" t="s">
        <v>122</v>
      </c>
      <c r="DM123" s="995"/>
      <c r="DN123" s="995"/>
      <c r="DO123" s="995"/>
      <c r="DP123" s="996"/>
      <c r="DQ123" s="997" t="s">
        <v>122</v>
      </c>
      <c r="DR123" s="995"/>
      <c r="DS123" s="995"/>
      <c r="DT123" s="995"/>
      <c r="DU123" s="996"/>
      <c r="DV123" s="998" t="s">
        <v>122</v>
      </c>
      <c r="DW123" s="999"/>
      <c r="DX123" s="999"/>
      <c r="DY123" s="999"/>
      <c r="DZ123" s="1000"/>
    </row>
    <row r="124" spans="1:130" s="230" customFormat="1" ht="26.25" customHeight="1" thickBot="1" x14ac:dyDescent="0.2">
      <c r="A124" s="1093"/>
      <c r="B124" s="985"/>
      <c r="C124" s="958" t="s">
        <v>438</v>
      </c>
      <c r="D124" s="959"/>
      <c r="E124" s="959"/>
      <c r="F124" s="959"/>
      <c r="G124" s="959"/>
      <c r="H124" s="959"/>
      <c r="I124" s="959"/>
      <c r="J124" s="959"/>
      <c r="K124" s="959"/>
      <c r="L124" s="959"/>
      <c r="M124" s="959"/>
      <c r="N124" s="959"/>
      <c r="O124" s="959"/>
      <c r="P124" s="959"/>
      <c r="Q124" s="959"/>
      <c r="R124" s="959"/>
      <c r="S124" s="959"/>
      <c r="T124" s="959"/>
      <c r="U124" s="959"/>
      <c r="V124" s="959"/>
      <c r="W124" s="959"/>
      <c r="X124" s="959"/>
      <c r="Y124" s="959"/>
      <c r="Z124" s="960"/>
      <c r="AA124" s="994" t="s">
        <v>122</v>
      </c>
      <c r="AB124" s="995"/>
      <c r="AC124" s="995"/>
      <c r="AD124" s="995"/>
      <c r="AE124" s="996"/>
      <c r="AF124" s="997" t="s">
        <v>122</v>
      </c>
      <c r="AG124" s="995"/>
      <c r="AH124" s="995"/>
      <c r="AI124" s="995"/>
      <c r="AJ124" s="996"/>
      <c r="AK124" s="997" t="s">
        <v>122</v>
      </c>
      <c r="AL124" s="995"/>
      <c r="AM124" s="995"/>
      <c r="AN124" s="995"/>
      <c r="AO124" s="996"/>
      <c r="AP124" s="998" t="s">
        <v>122</v>
      </c>
      <c r="AQ124" s="999"/>
      <c r="AR124" s="999"/>
      <c r="AS124" s="999"/>
      <c r="AT124" s="1000"/>
      <c r="AU124" s="1095" t="s">
        <v>450</v>
      </c>
      <c r="AV124" s="1096"/>
      <c r="AW124" s="1096"/>
      <c r="AX124" s="1096"/>
      <c r="AY124" s="1096"/>
      <c r="AZ124" s="1096"/>
      <c r="BA124" s="1096"/>
      <c r="BB124" s="1096"/>
      <c r="BC124" s="1096"/>
      <c r="BD124" s="1096"/>
      <c r="BE124" s="1096"/>
      <c r="BF124" s="1096"/>
      <c r="BG124" s="1096"/>
      <c r="BH124" s="1096"/>
      <c r="BI124" s="1096"/>
      <c r="BJ124" s="1096"/>
      <c r="BK124" s="1096"/>
      <c r="BL124" s="1096"/>
      <c r="BM124" s="1096"/>
      <c r="BN124" s="1096"/>
      <c r="BO124" s="1096"/>
      <c r="BP124" s="1097"/>
      <c r="BQ124" s="1098" t="s">
        <v>122</v>
      </c>
      <c r="BR124" s="1063"/>
      <c r="BS124" s="1063"/>
      <c r="BT124" s="1063"/>
      <c r="BU124" s="1063"/>
      <c r="BV124" s="1063" t="s">
        <v>122</v>
      </c>
      <c r="BW124" s="1063"/>
      <c r="BX124" s="1063"/>
      <c r="BY124" s="1063"/>
      <c r="BZ124" s="1063"/>
      <c r="CA124" s="1063" t="s">
        <v>122</v>
      </c>
      <c r="CB124" s="1063"/>
      <c r="CC124" s="1063"/>
      <c r="CD124" s="1063"/>
      <c r="CE124" s="1063"/>
      <c r="CF124" s="1064"/>
      <c r="CG124" s="1065"/>
      <c r="CH124" s="1065"/>
      <c r="CI124" s="1065"/>
      <c r="CJ124" s="1066"/>
      <c r="CK124" s="1048"/>
      <c r="CL124" s="1048"/>
      <c r="CM124" s="1048"/>
      <c r="CN124" s="1048"/>
      <c r="CO124" s="1049"/>
      <c r="CP124" s="1055" t="s">
        <v>451</v>
      </c>
      <c r="CQ124" s="1056"/>
      <c r="CR124" s="1056"/>
      <c r="CS124" s="1056"/>
      <c r="CT124" s="1056"/>
      <c r="CU124" s="1056"/>
      <c r="CV124" s="1056"/>
      <c r="CW124" s="1056"/>
      <c r="CX124" s="1056"/>
      <c r="CY124" s="1056"/>
      <c r="CZ124" s="1056"/>
      <c r="DA124" s="1056"/>
      <c r="DB124" s="1056"/>
      <c r="DC124" s="1056"/>
      <c r="DD124" s="1056"/>
      <c r="DE124" s="1056"/>
      <c r="DF124" s="1057"/>
      <c r="DG124" s="1040">
        <v>137949</v>
      </c>
      <c r="DH124" s="1022"/>
      <c r="DI124" s="1022"/>
      <c r="DJ124" s="1022"/>
      <c r="DK124" s="1023"/>
      <c r="DL124" s="1021" t="s">
        <v>122</v>
      </c>
      <c r="DM124" s="1022"/>
      <c r="DN124" s="1022"/>
      <c r="DO124" s="1022"/>
      <c r="DP124" s="1023"/>
      <c r="DQ124" s="1021" t="s">
        <v>122</v>
      </c>
      <c r="DR124" s="1022"/>
      <c r="DS124" s="1022"/>
      <c r="DT124" s="1022"/>
      <c r="DU124" s="1023"/>
      <c r="DV124" s="1024" t="s">
        <v>122</v>
      </c>
      <c r="DW124" s="1025"/>
      <c r="DX124" s="1025"/>
      <c r="DY124" s="1025"/>
      <c r="DZ124" s="1026"/>
    </row>
    <row r="125" spans="1:130" s="230" customFormat="1" ht="26.25" customHeight="1" x14ac:dyDescent="0.15">
      <c r="A125" s="1093"/>
      <c r="B125" s="985"/>
      <c r="C125" s="958" t="s">
        <v>440</v>
      </c>
      <c r="D125" s="959"/>
      <c r="E125" s="959"/>
      <c r="F125" s="959"/>
      <c r="G125" s="959"/>
      <c r="H125" s="959"/>
      <c r="I125" s="959"/>
      <c r="J125" s="959"/>
      <c r="K125" s="959"/>
      <c r="L125" s="959"/>
      <c r="M125" s="959"/>
      <c r="N125" s="959"/>
      <c r="O125" s="959"/>
      <c r="P125" s="959"/>
      <c r="Q125" s="959"/>
      <c r="R125" s="959"/>
      <c r="S125" s="959"/>
      <c r="T125" s="959"/>
      <c r="U125" s="959"/>
      <c r="V125" s="959"/>
      <c r="W125" s="959"/>
      <c r="X125" s="959"/>
      <c r="Y125" s="959"/>
      <c r="Z125" s="960"/>
      <c r="AA125" s="994" t="s">
        <v>122</v>
      </c>
      <c r="AB125" s="995"/>
      <c r="AC125" s="995"/>
      <c r="AD125" s="995"/>
      <c r="AE125" s="996"/>
      <c r="AF125" s="997" t="s">
        <v>122</v>
      </c>
      <c r="AG125" s="995"/>
      <c r="AH125" s="995"/>
      <c r="AI125" s="995"/>
      <c r="AJ125" s="996"/>
      <c r="AK125" s="997" t="s">
        <v>122</v>
      </c>
      <c r="AL125" s="995"/>
      <c r="AM125" s="995"/>
      <c r="AN125" s="995"/>
      <c r="AO125" s="996"/>
      <c r="AP125" s="998" t="s">
        <v>122</v>
      </c>
      <c r="AQ125" s="999"/>
      <c r="AR125" s="999"/>
      <c r="AS125" s="999"/>
      <c r="AT125" s="1000"/>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1058" t="s">
        <v>452</v>
      </c>
      <c r="CL125" s="1043"/>
      <c r="CM125" s="1043"/>
      <c r="CN125" s="1043"/>
      <c r="CO125" s="1044"/>
      <c r="CP125" s="965" t="s">
        <v>453</v>
      </c>
      <c r="CQ125" s="933"/>
      <c r="CR125" s="933"/>
      <c r="CS125" s="933"/>
      <c r="CT125" s="933"/>
      <c r="CU125" s="933"/>
      <c r="CV125" s="933"/>
      <c r="CW125" s="933"/>
      <c r="CX125" s="933"/>
      <c r="CY125" s="933"/>
      <c r="CZ125" s="933"/>
      <c r="DA125" s="933"/>
      <c r="DB125" s="933"/>
      <c r="DC125" s="933"/>
      <c r="DD125" s="933"/>
      <c r="DE125" s="933"/>
      <c r="DF125" s="934"/>
      <c r="DG125" s="966" t="s">
        <v>122</v>
      </c>
      <c r="DH125" s="967"/>
      <c r="DI125" s="967"/>
      <c r="DJ125" s="967"/>
      <c r="DK125" s="967"/>
      <c r="DL125" s="967" t="s">
        <v>122</v>
      </c>
      <c r="DM125" s="967"/>
      <c r="DN125" s="967"/>
      <c r="DO125" s="967"/>
      <c r="DP125" s="967"/>
      <c r="DQ125" s="967" t="s">
        <v>122</v>
      </c>
      <c r="DR125" s="967"/>
      <c r="DS125" s="967"/>
      <c r="DT125" s="967"/>
      <c r="DU125" s="967"/>
      <c r="DV125" s="968" t="s">
        <v>122</v>
      </c>
      <c r="DW125" s="968"/>
      <c r="DX125" s="968"/>
      <c r="DY125" s="968"/>
      <c r="DZ125" s="969"/>
    </row>
    <row r="126" spans="1:130" s="230" customFormat="1" ht="26.25" customHeight="1" thickBot="1" x14ac:dyDescent="0.2">
      <c r="A126" s="1093"/>
      <c r="B126" s="985"/>
      <c r="C126" s="958" t="s">
        <v>442</v>
      </c>
      <c r="D126" s="959"/>
      <c r="E126" s="959"/>
      <c r="F126" s="959"/>
      <c r="G126" s="959"/>
      <c r="H126" s="959"/>
      <c r="I126" s="959"/>
      <c r="J126" s="959"/>
      <c r="K126" s="959"/>
      <c r="L126" s="959"/>
      <c r="M126" s="959"/>
      <c r="N126" s="959"/>
      <c r="O126" s="959"/>
      <c r="P126" s="959"/>
      <c r="Q126" s="959"/>
      <c r="R126" s="959"/>
      <c r="S126" s="959"/>
      <c r="T126" s="959"/>
      <c r="U126" s="959"/>
      <c r="V126" s="959"/>
      <c r="W126" s="959"/>
      <c r="X126" s="959"/>
      <c r="Y126" s="959"/>
      <c r="Z126" s="960"/>
      <c r="AA126" s="994" t="s">
        <v>122</v>
      </c>
      <c r="AB126" s="995"/>
      <c r="AC126" s="995"/>
      <c r="AD126" s="995"/>
      <c r="AE126" s="996"/>
      <c r="AF126" s="997" t="s">
        <v>122</v>
      </c>
      <c r="AG126" s="995"/>
      <c r="AH126" s="995"/>
      <c r="AI126" s="995"/>
      <c r="AJ126" s="996"/>
      <c r="AK126" s="997" t="s">
        <v>122</v>
      </c>
      <c r="AL126" s="995"/>
      <c r="AM126" s="995"/>
      <c r="AN126" s="995"/>
      <c r="AO126" s="996"/>
      <c r="AP126" s="998" t="s">
        <v>122</v>
      </c>
      <c r="AQ126" s="999"/>
      <c r="AR126" s="999"/>
      <c r="AS126" s="999"/>
      <c r="AT126" s="1000"/>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1059"/>
      <c r="CL126" s="1046"/>
      <c r="CM126" s="1046"/>
      <c r="CN126" s="1046"/>
      <c r="CO126" s="1047"/>
      <c r="CP126" s="958" t="s">
        <v>454</v>
      </c>
      <c r="CQ126" s="959"/>
      <c r="CR126" s="959"/>
      <c r="CS126" s="959"/>
      <c r="CT126" s="959"/>
      <c r="CU126" s="959"/>
      <c r="CV126" s="959"/>
      <c r="CW126" s="959"/>
      <c r="CX126" s="959"/>
      <c r="CY126" s="959"/>
      <c r="CZ126" s="959"/>
      <c r="DA126" s="959"/>
      <c r="DB126" s="959"/>
      <c r="DC126" s="959"/>
      <c r="DD126" s="959"/>
      <c r="DE126" s="959"/>
      <c r="DF126" s="960"/>
      <c r="DG126" s="961" t="s">
        <v>122</v>
      </c>
      <c r="DH126" s="962"/>
      <c r="DI126" s="962"/>
      <c r="DJ126" s="962"/>
      <c r="DK126" s="962"/>
      <c r="DL126" s="962" t="s">
        <v>122</v>
      </c>
      <c r="DM126" s="962"/>
      <c r="DN126" s="962"/>
      <c r="DO126" s="962"/>
      <c r="DP126" s="962"/>
      <c r="DQ126" s="962" t="s">
        <v>122</v>
      </c>
      <c r="DR126" s="962"/>
      <c r="DS126" s="962"/>
      <c r="DT126" s="962"/>
      <c r="DU126" s="962"/>
      <c r="DV126" s="963" t="s">
        <v>122</v>
      </c>
      <c r="DW126" s="963"/>
      <c r="DX126" s="963"/>
      <c r="DY126" s="963"/>
      <c r="DZ126" s="964"/>
    </row>
    <row r="127" spans="1:130" s="230" customFormat="1" ht="26.25" customHeight="1" x14ac:dyDescent="0.15">
      <c r="A127" s="1094"/>
      <c r="B127" s="987"/>
      <c r="C127" s="1009" t="s">
        <v>455</v>
      </c>
      <c r="D127" s="1001"/>
      <c r="E127" s="1001"/>
      <c r="F127" s="1001"/>
      <c r="G127" s="1001"/>
      <c r="H127" s="1001"/>
      <c r="I127" s="1001"/>
      <c r="J127" s="1001"/>
      <c r="K127" s="1001"/>
      <c r="L127" s="1001"/>
      <c r="M127" s="1001"/>
      <c r="N127" s="1001"/>
      <c r="O127" s="1001"/>
      <c r="P127" s="1001"/>
      <c r="Q127" s="1001"/>
      <c r="R127" s="1001"/>
      <c r="S127" s="1001"/>
      <c r="T127" s="1001"/>
      <c r="U127" s="1001"/>
      <c r="V127" s="1001"/>
      <c r="W127" s="1001"/>
      <c r="X127" s="1001"/>
      <c r="Y127" s="1001"/>
      <c r="Z127" s="1002"/>
      <c r="AA127" s="994" t="s">
        <v>122</v>
      </c>
      <c r="AB127" s="995"/>
      <c r="AC127" s="995"/>
      <c r="AD127" s="995"/>
      <c r="AE127" s="996"/>
      <c r="AF127" s="997" t="s">
        <v>122</v>
      </c>
      <c r="AG127" s="995"/>
      <c r="AH127" s="995"/>
      <c r="AI127" s="995"/>
      <c r="AJ127" s="996"/>
      <c r="AK127" s="997" t="s">
        <v>122</v>
      </c>
      <c r="AL127" s="995"/>
      <c r="AM127" s="995"/>
      <c r="AN127" s="995"/>
      <c r="AO127" s="996"/>
      <c r="AP127" s="998" t="s">
        <v>122</v>
      </c>
      <c r="AQ127" s="999"/>
      <c r="AR127" s="999"/>
      <c r="AS127" s="999"/>
      <c r="AT127" s="1000"/>
      <c r="AU127" s="232"/>
      <c r="AV127" s="232"/>
      <c r="AW127" s="232"/>
      <c r="AX127" s="1067" t="s">
        <v>456</v>
      </c>
      <c r="AY127" s="1068"/>
      <c r="AZ127" s="1068"/>
      <c r="BA127" s="1068"/>
      <c r="BB127" s="1068"/>
      <c r="BC127" s="1068"/>
      <c r="BD127" s="1068"/>
      <c r="BE127" s="1069"/>
      <c r="BF127" s="1070" t="s">
        <v>457</v>
      </c>
      <c r="BG127" s="1068"/>
      <c r="BH127" s="1068"/>
      <c r="BI127" s="1068"/>
      <c r="BJ127" s="1068"/>
      <c r="BK127" s="1068"/>
      <c r="BL127" s="1069"/>
      <c r="BM127" s="1070" t="s">
        <v>458</v>
      </c>
      <c r="BN127" s="1068"/>
      <c r="BO127" s="1068"/>
      <c r="BP127" s="1068"/>
      <c r="BQ127" s="1068"/>
      <c r="BR127" s="1068"/>
      <c r="BS127" s="1069"/>
      <c r="BT127" s="1070" t="s">
        <v>459</v>
      </c>
      <c r="BU127" s="1068"/>
      <c r="BV127" s="1068"/>
      <c r="BW127" s="1068"/>
      <c r="BX127" s="1068"/>
      <c r="BY127" s="1068"/>
      <c r="BZ127" s="1091"/>
      <c r="CA127" s="232"/>
      <c r="CB127" s="232"/>
      <c r="CC127" s="232"/>
      <c r="CD127" s="255"/>
      <c r="CE127" s="255"/>
      <c r="CF127" s="255"/>
      <c r="CG127" s="232"/>
      <c r="CH127" s="232"/>
      <c r="CI127" s="232"/>
      <c r="CJ127" s="254"/>
      <c r="CK127" s="1059"/>
      <c r="CL127" s="1046"/>
      <c r="CM127" s="1046"/>
      <c r="CN127" s="1046"/>
      <c r="CO127" s="1047"/>
      <c r="CP127" s="958" t="s">
        <v>460</v>
      </c>
      <c r="CQ127" s="959"/>
      <c r="CR127" s="959"/>
      <c r="CS127" s="959"/>
      <c r="CT127" s="959"/>
      <c r="CU127" s="959"/>
      <c r="CV127" s="959"/>
      <c r="CW127" s="959"/>
      <c r="CX127" s="959"/>
      <c r="CY127" s="959"/>
      <c r="CZ127" s="959"/>
      <c r="DA127" s="959"/>
      <c r="DB127" s="959"/>
      <c r="DC127" s="959"/>
      <c r="DD127" s="959"/>
      <c r="DE127" s="959"/>
      <c r="DF127" s="960"/>
      <c r="DG127" s="961" t="s">
        <v>122</v>
      </c>
      <c r="DH127" s="962"/>
      <c r="DI127" s="962"/>
      <c r="DJ127" s="962"/>
      <c r="DK127" s="962"/>
      <c r="DL127" s="962" t="s">
        <v>122</v>
      </c>
      <c r="DM127" s="962"/>
      <c r="DN127" s="962"/>
      <c r="DO127" s="962"/>
      <c r="DP127" s="962"/>
      <c r="DQ127" s="962" t="s">
        <v>122</v>
      </c>
      <c r="DR127" s="962"/>
      <c r="DS127" s="962"/>
      <c r="DT127" s="962"/>
      <c r="DU127" s="962"/>
      <c r="DV127" s="963" t="s">
        <v>122</v>
      </c>
      <c r="DW127" s="963"/>
      <c r="DX127" s="963"/>
      <c r="DY127" s="963"/>
      <c r="DZ127" s="964"/>
    </row>
    <row r="128" spans="1:130" s="230" customFormat="1" ht="26.25" customHeight="1" thickBot="1" x14ac:dyDescent="0.2">
      <c r="A128" s="1077" t="s">
        <v>461</v>
      </c>
      <c r="B128" s="1078"/>
      <c r="C128" s="1078"/>
      <c r="D128" s="1078"/>
      <c r="E128" s="1078"/>
      <c r="F128" s="1078"/>
      <c r="G128" s="1078"/>
      <c r="H128" s="1078"/>
      <c r="I128" s="1078"/>
      <c r="J128" s="1078"/>
      <c r="K128" s="1078"/>
      <c r="L128" s="1078"/>
      <c r="M128" s="1078"/>
      <c r="N128" s="1078"/>
      <c r="O128" s="1078"/>
      <c r="P128" s="1078"/>
      <c r="Q128" s="1078"/>
      <c r="R128" s="1078"/>
      <c r="S128" s="1078"/>
      <c r="T128" s="1078"/>
      <c r="U128" s="1078"/>
      <c r="V128" s="1078"/>
      <c r="W128" s="1079" t="s">
        <v>462</v>
      </c>
      <c r="X128" s="1079"/>
      <c r="Y128" s="1079"/>
      <c r="Z128" s="1080"/>
      <c r="AA128" s="1081">
        <v>33525</v>
      </c>
      <c r="AB128" s="1082"/>
      <c r="AC128" s="1082"/>
      <c r="AD128" s="1082"/>
      <c r="AE128" s="1083"/>
      <c r="AF128" s="1084">
        <v>32185</v>
      </c>
      <c r="AG128" s="1082"/>
      <c r="AH128" s="1082"/>
      <c r="AI128" s="1082"/>
      <c r="AJ128" s="1083"/>
      <c r="AK128" s="1084">
        <v>32960</v>
      </c>
      <c r="AL128" s="1082"/>
      <c r="AM128" s="1082"/>
      <c r="AN128" s="1082"/>
      <c r="AO128" s="1083"/>
      <c r="AP128" s="1085"/>
      <c r="AQ128" s="1086"/>
      <c r="AR128" s="1086"/>
      <c r="AS128" s="1086"/>
      <c r="AT128" s="1087"/>
      <c r="AU128" s="232"/>
      <c r="AV128" s="232"/>
      <c r="AW128" s="232"/>
      <c r="AX128" s="932" t="s">
        <v>463</v>
      </c>
      <c r="AY128" s="933"/>
      <c r="AZ128" s="933"/>
      <c r="BA128" s="933"/>
      <c r="BB128" s="933"/>
      <c r="BC128" s="933"/>
      <c r="BD128" s="933"/>
      <c r="BE128" s="934"/>
      <c r="BF128" s="1088" t="s">
        <v>122</v>
      </c>
      <c r="BG128" s="1089"/>
      <c r="BH128" s="1089"/>
      <c r="BI128" s="1089"/>
      <c r="BJ128" s="1089"/>
      <c r="BK128" s="1089"/>
      <c r="BL128" s="1090"/>
      <c r="BM128" s="1088">
        <v>13.33</v>
      </c>
      <c r="BN128" s="1089"/>
      <c r="BO128" s="1089"/>
      <c r="BP128" s="1089"/>
      <c r="BQ128" s="1089"/>
      <c r="BR128" s="1089"/>
      <c r="BS128" s="1090"/>
      <c r="BT128" s="1088">
        <v>20</v>
      </c>
      <c r="BU128" s="1089"/>
      <c r="BV128" s="1089"/>
      <c r="BW128" s="1089"/>
      <c r="BX128" s="1089"/>
      <c r="BY128" s="1089"/>
      <c r="BZ128" s="1112"/>
      <c r="CA128" s="255"/>
      <c r="CB128" s="255"/>
      <c r="CC128" s="255"/>
      <c r="CD128" s="255"/>
      <c r="CE128" s="255"/>
      <c r="CF128" s="255"/>
      <c r="CG128" s="232"/>
      <c r="CH128" s="232"/>
      <c r="CI128" s="232"/>
      <c r="CJ128" s="254"/>
      <c r="CK128" s="1060"/>
      <c r="CL128" s="1061"/>
      <c r="CM128" s="1061"/>
      <c r="CN128" s="1061"/>
      <c r="CO128" s="1062"/>
      <c r="CP128" s="1071" t="s">
        <v>464</v>
      </c>
      <c r="CQ128" s="762"/>
      <c r="CR128" s="762"/>
      <c r="CS128" s="762"/>
      <c r="CT128" s="762"/>
      <c r="CU128" s="762"/>
      <c r="CV128" s="762"/>
      <c r="CW128" s="762"/>
      <c r="CX128" s="762"/>
      <c r="CY128" s="762"/>
      <c r="CZ128" s="762"/>
      <c r="DA128" s="762"/>
      <c r="DB128" s="762"/>
      <c r="DC128" s="762"/>
      <c r="DD128" s="762"/>
      <c r="DE128" s="762"/>
      <c r="DF128" s="1072"/>
      <c r="DG128" s="1073">
        <v>295449</v>
      </c>
      <c r="DH128" s="1074"/>
      <c r="DI128" s="1074"/>
      <c r="DJ128" s="1074"/>
      <c r="DK128" s="1074"/>
      <c r="DL128" s="1074">
        <v>255878</v>
      </c>
      <c r="DM128" s="1074"/>
      <c r="DN128" s="1074"/>
      <c r="DO128" s="1074"/>
      <c r="DP128" s="1074"/>
      <c r="DQ128" s="1074">
        <v>296896</v>
      </c>
      <c r="DR128" s="1074"/>
      <c r="DS128" s="1074"/>
      <c r="DT128" s="1074"/>
      <c r="DU128" s="1074"/>
      <c r="DV128" s="1075">
        <v>3.7</v>
      </c>
      <c r="DW128" s="1075"/>
      <c r="DX128" s="1075"/>
      <c r="DY128" s="1075"/>
      <c r="DZ128" s="1076"/>
    </row>
    <row r="129" spans="1:131" s="230" customFormat="1" ht="26.25" customHeight="1" x14ac:dyDescent="0.15">
      <c r="A129" s="970" t="s">
        <v>102</v>
      </c>
      <c r="B129" s="971"/>
      <c r="C129" s="971"/>
      <c r="D129" s="971"/>
      <c r="E129" s="971"/>
      <c r="F129" s="971"/>
      <c r="G129" s="971"/>
      <c r="H129" s="971"/>
      <c r="I129" s="971"/>
      <c r="J129" s="971"/>
      <c r="K129" s="971"/>
      <c r="L129" s="971"/>
      <c r="M129" s="971"/>
      <c r="N129" s="971"/>
      <c r="O129" s="971"/>
      <c r="P129" s="971"/>
      <c r="Q129" s="971"/>
      <c r="R129" s="971"/>
      <c r="S129" s="971"/>
      <c r="T129" s="971"/>
      <c r="U129" s="971"/>
      <c r="V129" s="971"/>
      <c r="W129" s="1106" t="s">
        <v>465</v>
      </c>
      <c r="X129" s="1107"/>
      <c r="Y129" s="1107"/>
      <c r="Z129" s="1108"/>
      <c r="AA129" s="994">
        <v>10317620</v>
      </c>
      <c r="AB129" s="995"/>
      <c r="AC129" s="995"/>
      <c r="AD129" s="995"/>
      <c r="AE129" s="996"/>
      <c r="AF129" s="997">
        <v>10004704</v>
      </c>
      <c r="AG129" s="995"/>
      <c r="AH129" s="995"/>
      <c r="AI129" s="995"/>
      <c r="AJ129" s="996"/>
      <c r="AK129" s="997">
        <v>9992814</v>
      </c>
      <c r="AL129" s="995"/>
      <c r="AM129" s="995"/>
      <c r="AN129" s="995"/>
      <c r="AO129" s="996"/>
      <c r="AP129" s="1109"/>
      <c r="AQ129" s="1110"/>
      <c r="AR129" s="1110"/>
      <c r="AS129" s="1110"/>
      <c r="AT129" s="1111"/>
      <c r="AU129" s="233"/>
      <c r="AV129" s="233"/>
      <c r="AW129" s="233"/>
      <c r="AX129" s="1101" t="s">
        <v>466</v>
      </c>
      <c r="AY129" s="959"/>
      <c r="AZ129" s="959"/>
      <c r="BA129" s="959"/>
      <c r="BB129" s="959"/>
      <c r="BC129" s="959"/>
      <c r="BD129" s="959"/>
      <c r="BE129" s="960"/>
      <c r="BF129" s="1102" t="s">
        <v>122</v>
      </c>
      <c r="BG129" s="1103"/>
      <c r="BH129" s="1103"/>
      <c r="BI129" s="1103"/>
      <c r="BJ129" s="1103"/>
      <c r="BK129" s="1103"/>
      <c r="BL129" s="1104"/>
      <c r="BM129" s="1102">
        <v>18.329999999999998</v>
      </c>
      <c r="BN129" s="1103"/>
      <c r="BO129" s="1103"/>
      <c r="BP129" s="1103"/>
      <c r="BQ129" s="1103"/>
      <c r="BR129" s="1103"/>
      <c r="BS129" s="1104"/>
      <c r="BT129" s="1102">
        <v>30</v>
      </c>
      <c r="BU129" s="1103"/>
      <c r="BV129" s="1103"/>
      <c r="BW129" s="1103"/>
      <c r="BX129" s="1103"/>
      <c r="BY129" s="1103"/>
      <c r="BZ129" s="1105"/>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15">
      <c r="A130" s="970" t="s">
        <v>467</v>
      </c>
      <c r="B130" s="971"/>
      <c r="C130" s="971"/>
      <c r="D130" s="971"/>
      <c r="E130" s="971"/>
      <c r="F130" s="971"/>
      <c r="G130" s="971"/>
      <c r="H130" s="971"/>
      <c r="I130" s="971"/>
      <c r="J130" s="971"/>
      <c r="K130" s="971"/>
      <c r="L130" s="971"/>
      <c r="M130" s="971"/>
      <c r="N130" s="971"/>
      <c r="O130" s="971"/>
      <c r="P130" s="971"/>
      <c r="Q130" s="971"/>
      <c r="R130" s="971"/>
      <c r="S130" s="971"/>
      <c r="T130" s="971"/>
      <c r="U130" s="971"/>
      <c r="V130" s="971"/>
      <c r="W130" s="1106" t="s">
        <v>468</v>
      </c>
      <c r="X130" s="1107"/>
      <c r="Y130" s="1107"/>
      <c r="Z130" s="1108"/>
      <c r="AA130" s="994">
        <v>2076615</v>
      </c>
      <c r="AB130" s="995"/>
      <c r="AC130" s="995"/>
      <c r="AD130" s="995"/>
      <c r="AE130" s="996"/>
      <c r="AF130" s="997">
        <v>2072704</v>
      </c>
      <c r="AG130" s="995"/>
      <c r="AH130" s="995"/>
      <c r="AI130" s="995"/>
      <c r="AJ130" s="996"/>
      <c r="AK130" s="997">
        <v>2052339</v>
      </c>
      <c r="AL130" s="995"/>
      <c r="AM130" s="995"/>
      <c r="AN130" s="995"/>
      <c r="AO130" s="996"/>
      <c r="AP130" s="1109"/>
      <c r="AQ130" s="1110"/>
      <c r="AR130" s="1110"/>
      <c r="AS130" s="1110"/>
      <c r="AT130" s="1111"/>
      <c r="AU130" s="233"/>
      <c r="AV130" s="233"/>
      <c r="AW130" s="233"/>
      <c r="AX130" s="1101" t="s">
        <v>469</v>
      </c>
      <c r="AY130" s="959"/>
      <c r="AZ130" s="959"/>
      <c r="BA130" s="959"/>
      <c r="BB130" s="959"/>
      <c r="BC130" s="959"/>
      <c r="BD130" s="959"/>
      <c r="BE130" s="960"/>
      <c r="BF130" s="1137">
        <v>1.4</v>
      </c>
      <c r="BG130" s="1138"/>
      <c r="BH130" s="1138"/>
      <c r="BI130" s="1138"/>
      <c r="BJ130" s="1138"/>
      <c r="BK130" s="1138"/>
      <c r="BL130" s="1139"/>
      <c r="BM130" s="1137">
        <v>25</v>
      </c>
      <c r="BN130" s="1138"/>
      <c r="BO130" s="1138"/>
      <c r="BP130" s="1138"/>
      <c r="BQ130" s="1138"/>
      <c r="BR130" s="1138"/>
      <c r="BS130" s="1139"/>
      <c r="BT130" s="1137">
        <v>35</v>
      </c>
      <c r="BU130" s="1138"/>
      <c r="BV130" s="1138"/>
      <c r="BW130" s="1138"/>
      <c r="BX130" s="1138"/>
      <c r="BY130" s="1138"/>
      <c r="BZ130" s="1140"/>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
      <c r="A131" s="1141"/>
      <c r="B131" s="1142"/>
      <c r="C131" s="1142"/>
      <c r="D131" s="1142"/>
      <c r="E131" s="1142"/>
      <c r="F131" s="1142"/>
      <c r="G131" s="1142"/>
      <c r="H131" s="1142"/>
      <c r="I131" s="1142"/>
      <c r="J131" s="1142"/>
      <c r="K131" s="1142"/>
      <c r="L131" s="1142"/>
      <c r="M131" s="1142"/>
      <c r="N131" s="1142"/>
      <c r="O131" s="1142"/>
      <c r="P131" s="1142"/>
      <c r="Q131" s="1142"/>
      <c r="R131" s="1142"/>
      <c r="S131" s="1142"/>
      <c r="T131" s="1142"/>
      <c r="U131" s="1142"/>
      <c r="V131" s="1142"/>
      <c r="W131" s="1143" t="s">
        <v>470</v>
      </c>
      <c r="X131" s="1144"/>
      <c r="Y131" s="1144"/>
      <c r="Z131" s="1145"/>
      <c r="AA131" s="1040">
        <v>8241005</v>
      </c>
      <c r="AB131" s="1022"/>
      <c r="AC131" s="1022"/>
      <c r="AD131" s="1022"/>
      <c r="AE131" s="1023"/>
      <c r="AF131" s="1021">
        <v>7932000</v>
      </c>
      <c r="AG131" s="1022"/>
      <c r="AH131" s="1022"/>
      <c r="AI131" s="1022"/>
      <c r="AJ131" s="1023"/>
      <c r="AK131" s="1021">
        <v>7940475</v>
      </c>
      <c r="AL131" s="1022"/>
      <c r="AM131" s="1022"/>
      <c r="AN131" s="1022"/>
      <c r="AO131" s="1023"/>
      <c r="AP131" s="1146"/>
      <c r="AQ131" s="1147"/>
      <c r="AR131" s="1147"/>
      <c r="AS131" s="1147"/>
      <c r="AT131" s="1148"/>
      <c r="AU131" s="233"/>
      <c r="AV131" s="233"/>
      <c r="AW131" s="233"/>
      <c r="AX131" s="1119" t="s">
        <v>471</v>
      </c>
      <c r="AY131" s="762"/>
      <c r="AZ131" s="762"/>
      <c r="BA131" s="762"/>
      <c r="BB131" s="762"/>
      <c r="BC131" s="762"/>
      <c r="BD131" s="762"/>
      <c r="BE131" s="1072"/>
      <c r="BF131" s="1120" t="s">
        <v>122</v>
      </c>
      <c r="BG131" s="1121"/>
      <c r="BH131" s="1121"/>
      <c r="BI131" s="1121"/>
      <c r="BJ131" s="1121"/>
      <c r="BK131" s="1121"/>
      <c r="BL131" s="1122"/>
      <c r="BM131" s="1120">
        <v>350</v>
      </c>
      <c r="BN131" s="1121"/>
      <c r="BO131" s="1121"/>
      <c r="BP131" s="1121"/>
      <c r="BQ131" s="1121"/>
      <c r="BR131" s="1121"/>
      <c r="BS131" s="1122"/>
      <c r="BT131" s="1123"/>
      <c r="BU131" s="1124"/>
      <c r="BV131" s="1124"/>
      <c r="BW131" s="1124"/>
      <c r="BX131" s="1124"/>
      <c r="BY131" s="1124"/>
      <c r="BZ131" s="1125"/>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15">
      <c r="A132" s="1126" t="s">
        <v>472</v>
      </c>
      <c r="B132" s="1127"/>
      <c r="C132" s="1127"/>
      <c r="D132" s="1127"/>
      <c r="E132" s="1127"/>
      <c r="F132" s="1127"/>
      <c r="G132" s="1127"/>
      <c r="H132" s="1127"/>
      <c r="I132" s="1127"/>
      <c r="J132" s="1127"/>
      <c r="K132" s="1127"/>
      <c r="L132" s="1127"/>
      <c r="M132" s="1127"/>
      <c r="N132" s="1127"/>
      <c r="O132" s="1127"/>
      <c r="P132" s="1127"/>
      <c r="Q132" s="1127"/>
      <c r="R132" s="1127"/>
      <c r="S132" s="1127"/>
      <c r="T132" s="1127"/>
      <c r="U132" s="1127"/>
      <c r="V132" s="1130" t="s">
        <v>473</v>
      </c>
      <c r="W132" s="1130"/>
      <c r="X132" s="1130"/>
      <c r="Y132" s="1130"/>
      <c r="Z132" s="1131"/>
      <c r="AA132" s="1132">
        <v>1.0616908979999999</v>
      </c>
      <c r="AB132" s="1133"/>
      <c r="AC132" s="1133"/>
      <c r="AD132" s="1133"/>
      <c r="AE132" s="1134"/>
      <c r="AF132" s="1135">
        <v>2.6680408469999999</v>
      </c>
      <c r="AG132" s="1133"/>
      <c r="AH132" s="1133"/>
      <c r="AI132" s="1133"/>
      <c r="AJ132" s="1134"/>
      <c r="AK132" s="1135">
        <v>0.49177158799999998</v>
      </c>
      <c r="AL132" s="1133"/>
      <c r="AM132" s="1133"/>
      <c r="AN132" s="1133"/>
      <c r="AO132" s="1134"/>
      <c r="AP132" s="1037"/>
      <c r="AQ132" s="1038"/>
      <c r="AR132" s="1038"/>
      <c r="AS132" s="1038"/>
      <c r="AT132" s="1136"/>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
      <c r="A133" s="1128"/>
      <c r="B133" s="1129"/>
      <c r="C133" s="1129"/>
      <c r="D133" s="1129"/>
      <c r="E133" s="1129"/>
      <c r="F133" s="1129"/>
      <c r="G133" s="1129"/>
      <c r="H133" s="1129"/>
      <c r="I133" s="1129"/>
      <c r="J133" s="1129"/>
      <c r="K133" s="1129"/>
      <c r="L133" s="1129"/>
      <c r="M133" s="1129"/>
      <c r="N133" s="1129"/>
      <c r="O133" s="1129"/>
      <c r="P133" s="1129"/>
      <c r="Q133" s="1129"/>
      <c r="R133" s="1129"/>
      <c r="S133" s="1129"/>
      <c r="T133" s="1129"/>
      <c r="U133" s="1129"/>
      <c r="V133" s="1113" t="s">
        <v>474</v>
      </c>
      <c r="W133" s="1113"/>
      <c r="X133" s="1113"/>
      <c r="Y133" s="1113"/>
      <c r="Z133" s="1114"/>
      <c r="AA133" s="1115">
        <v>1.1000000000000001</v>
      </c>
      <c r="AB133" s="1116"/>
      <c r="AC133" s="1116"/>
      <c r="AD133" s="1116"/>
      <c r="AE133" s="1117"/>
      <c r="AF133" s="1115">
        <v>1.6</v>
      </c>
      <c r="AG133" s="1116"/>
      <c r="AH133" s="1116"/>
      <c r="AI133" s="1116"/>
      <c r="AJ133" s="1117"/>
      <c r="AK133" s="1115">
        <v>1.4</v>
      </c>
      <c r="AL133" s="1116"/>
      <c r="AM133" s="1116"/>
      <c r="AN133" s="1116"/>
      <c r="AO133" s="1117"/>
      <c r="AP133" s="1064"/>
      <c r="AQ133" s="1065"/>
      <c r="AR133" s="1065"/>
      <c r="AS133" s="1065"/>
      <c r="AT133" s="111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15">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25" hidden="1" x14ac:dyDescent="0.15">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fXFBRkH9VcZ1LKd/5hkvkZkx373FstY1vPZy35pvzwcyeKuz02yIuA1E4POLacBlLqM7vR/xsN6D6fMuiN2kqQ==" saltValue="zOb0CYZCLHt+bKEGSa8y9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90" zoomScaleNormal="85" zoomScaleSheetLayoutView="90" workbookViewId="0"/>
  </sheetViews>
  <sheetFormatPr defaultColWidth="0" defaultRowHeight="13.5" customHeight="1" zeroHeight="1" x14ac:dyDescent="0.15"/>
  <cols>
    <col min="1" max="120" width="2.75" style="260" customWidth="1"/>
    <col min="121" max="121" width="0" style="259" hidden="1" customWidth="1"/>
    <col min="122" max="16384" width="9" style="259" hidden="1"/>
  </cols>
  <sheetData>
    <row r="1" spans="1:120"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59"/>
    </row>
    <row r="17" spans="119:120" x14ac:dyDescent="0.15">
      <c r="DP17" s="259"/>
    </row>
    <row r="18" spans="119:120" x14ac:dyDescent="0.15"/>
    <row r="19" spans="119:120" x14ac:dyDescent="0.15"/>
    <row r="20" spans="119:120" x14ac:dyDescent="0.15">
      <c r="DO20" s="259"/>
      <c r="DP20" s="259"/>
    </row>
    <row r="21" spans="119:120" x14ac:dyDescent="0.15">
      <c r="DP21" s="259"/>
    </row>
    <row r="22" spans="119:120" x14ac:dyDescent="0.15"/>
    <row r="23" spans="119:120" x14ac:dyDescent="0.15">
      <c r="DO23" s="259"/>
      <c r="DP23" s="259"/>
    </row>
    <row r="24" spans="119:120" x14ac:dyDescent="0.15">
      <c r="DP24" s="259"/>
    </row>
    <row r="25" spans="119:120" x14ac:dyDescent="0.15">
      <c r="DP25" s="259"/>
    </row>
    <row r="26" spans="119:120" x14ac:dyDescent="0.15">
      <c r="DO26" s="259"/>
      <c r="DP26" s="259"/>
    </row>
    <row r="27" spans="119:120" x14ac:dyDescent="0.15"/>
    <row r="28" spans="119:120" x14ac:dyDescent="0.15">
      <c r="DO28" s="259"/>
      <c r="DP28" s="259"/>
    </row>
    <row r="29" spans="119:120" x14ac:dyDescent="0.15">
      <c r="DP29" s="259"/>
    </row>
    <row r="30" spans="119:120" x14ac:dyDescent="0.15"/>
    <row r="31" spans="119:120" x14ac:dyDescent="0.15">
      <c r="DO31" s="259"/>
      <c r="DP31" s="259"/>
    </row>
    <row r="32" spans="119:120" x14ac:dyDescent="0.15"/>
    <row r="33" spans="98:120" x14ac:dyDescent="0.15">
      <c r="DO33" s="259"/>
      <c r="DP33" s="259"/>
    </row>
    <row r="34" spans="98:120" x14ac:dyDescent="0.15">
      <c r="DM34" s="259"/>
    </row>
    <row r="35" spans="98:120" x14ac:dyDescent="0.15">
      <c r="CT35" s="259"/>
      <c r="CU35" s="259"/>
      <c r="CV35" s="259"/>
      <c r="CY35" s="259"/>
      <c r="CZ35" s="259"/>
      <c r="DA35" s="259"/>
      <c r="DD35" s="259"/>
      <c r="DE35" s="259"/>
      <c r="DF35" s="259"/>
      <c r="DI35" s="259"/>
      <c r="DJ35" s="259"/>
      <c r="DK35" s="259"/>
      <c r="DM35" s="259"/>
      <c r="DN35" s="259"/>
      <c r="DO35" s="259"/>
      <c r="DP35" s="259"/>
    </row>
    <row r="36" spans="98:120" x14ac:dyDescent="0.15"/>
    <row r="37" spans="98:120" x14ac:dyDescent="0.15">
      <c r="CW37" s="259"/>
      <c r="DB37" s="259"/>
      <c r="DG37" s="259"/>
      <c r="DL37" s="259"/>
      <c r="DP37" s="259"/>
    </row>
    <row r="38" spans="98:120" x14ac:dyDescent="0.15">
      <c r="CT38" s="259"/>
      <c r="CU38" s="259"/>
      <c r="CV38" s="259"/>
      <c r="CW38" s="259"/>
      <c r="CY38" s="259"/>
      <c r="CZ38" s="259"/>
      <c r="DA38" s="259"/>
      <c r="DB38" s="259"/>
      <c r="DD38" s="259"/>
      <c r="DE38" s="259"/>
      <c r="DF38" s="259"/>
      <c r="DG38" s="259"/>
      <c r="DI38" s="259"/>
      <c r="DJ38" s="259"/>
      <c r="DK38" s="259"/>
      <c r="DL38" s="259"/>
      <c r="DN38" s="259"/>
      <c r="DO38" s="259"/>
      <c r="DP38" s="259"/>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59"/>
      <c r="DO49" s="259"/>
      <c r="DP49" s="259"/>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59"/>
      <c r="CS63" s="259"/>
      <c r="CX63" s="259"/>
      <c r="DC63" s="259"/>
      <c r="DH63" s="259"/>
    </row>
    <row r="64" spans="22:120" x14ac:dyDescent="0.15">
      <c r="V64" s="259"/>
    </row>
    <row r="65" spans="15:120" x14ac:dyDescent="0.15">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x14ac:dyDescent="0.15">
      <c r="Q66" s="259"/>
      <c r="S66" s="259"/>
      <c r="U66" s="259"/>
      <c r="DM66" s="259"/>
    </row>
    <row r="67" spans="15:120" x14ac:dyDescent="0.15">
      <c r="O67" s="259"/>
      <c r="P67" s="259"/>
      <c r="R67" s="259"/>
      <c r="T67" s="259"/>
      <c r="Y67" s="259"/>
      <c r="CT67" s="259"/>
      <c r="CV67" s="259"/>
      <c r="CW67" s="259"/>
      <c r="CY67" s="259"/>
      <c r="DA67" s="259"/>
      <c r="DB67" s="259"/>
      <c r="DD67" s="259"/>
      <c r="DF67" s="259"/>
      <c r="DG67" s="259"/>
      <c r="DI67" s="259"/>
      <c r="DK67" s="259"/>
      <c r="DL67" s="259"/>
      <c r="DN67" s="259"/>
      <c r="DO67" s="259"/>
      <c r="DP67" s="259"/>
    </row>
    <row r="68" spans="15:120" x14ac:dyDescent="0.15"/>
    <row r="69" spans="15:120" x14ac:dyDescent="0.15"/>
    <row r="70" spans="15:120" x14ac:dyDescent="0.15"/>
    <row r="71" spans="15:120" x14ac:dyDescent="0.15"/>
    <row r="72" spans="15:120" x14ac:dyDescent="0.15">
      <c r="DP72" s="259"/>
    </row>
    <row r="73" spans="15:120" x14ac:dyDescent="0.15">
      <c r="DP73" s="259"/>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59"/>
      <c r="CX96" s="259"/>
      <c r="DC96" s="259"/>
      <c r="DH96" s="259"/>
    </row>
    <row r="97" spans="24:120" x14ac:dyDescent="0.15">
      <c r="CS97" s="259"/>
      <c r="CX97" s="259"/>
      <c r="DC97" s="259"/>
      <c r="DH97" s="259"/>
      <c r="DP97" s="260" t="s">
        <v>475</v>
      </c>
    </row>
    <row r="98" spans="24:120" hidden="1" x14ac:dyDescent="0.15">
      <c r="CS98" s="259"/>
      <c r="CX98" s="259"/>
      <c r="DC98" s="259"/>
      <c r="DH98" s="259"/>
    </row>
    <row r="99" spans="24:120" hidden="1" x14ac:dyDescent="0.15">
      <c r="CS99" s="259"/>
      <c r="CX99" s="259"/>
      <c r="DC99" s="259"/>
      <c r="DH99" s="259"/>
    </row>
    <row r="101" spans="24:120" ht="12" hidden="1" customHeight="1" x14ac:dyDescent="0.15">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15">
      <c r="CU102" s="259"/>
      <c r="CZ102" s="259"/>
      <c r="DE102" s="259"/>
      <c r="DJ102" s="259"/>
      <c r="DM102" s="259"/>
    </row>
    <row r="103" spans="24:120" hidden="1" x14ac:dyDescent="0.15">
      <c r="CT103" s="259"/>
      <c r="CV103" s="259"/>
      <c r="CW103" s="259"/>
      <c r="CY103" s="259"/>
      <c r="DA103" s="259"/>
      <c r="DB103" s="259"/>
      <c r="DD103" s="259"/>
      <c r="DF103" s="259"/>
      <c r="DG103" s="259"/>
      <c r="DI103" s="259"/>
      <c r="DK103" s="259"/>
      <c r="DL103" s="259"/>
      <c r="DM103" s="259"/>
      <c r="DN103" s="259"/>
      <c r="DO103" s="259"/>
      <c r="DP103" s="259"/>
    </row>
    <row r="104" spans="24:120" hidden="1" x14ac:dyDescent="0.15">
      <c r="CV104" s="259"/>
      <c r="CW104" s="259"/>
      <c r="DA104" s="259"/>
      <c r="DB104" s="259"/>
      <c r="DF104" s="259"/>
      <c r="DG104" s="259"/>
      <c r="DK104" s="259"/>
      <c r="DL104" s="259"/>
      <c r="DN104" s="259"/>
      <c r="DO104" s="259"/>
      <c r="DP104" s="259"/>
    </row>
    <row r="105" spans="24:120" ht="12.75" hidden="1" customHeight="1" x14ac:dyDescent="0.15"/>
  </sheetData>
  <sheetProtection algorithmName="SHA-512" hashValue="TWJsRYvQ85Q0e9qA1Vv3psrRczXXI+SCkEQWIuNJApIGMwwUOUq5dP4JkBwMsm9kyUObqn4BgVVsqYCZZU+xZA==" saltValue="+eFcVl75Wv9sSSIYpZHkC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90" zoomScaleNormal="90" zoomScaleSheetLayoutView="55" workbookViewId="0"/>
  </sheetViews>
  <sheetFormatPr defaultColWidth="0" defaultRowHeight="13.5" customHeight="1" zeroHeight="1" x14ac:dyDescent="0.15"/>
  <cols>
    <col min="1" max="116" width="2.625" style="260" customWidth="1"/>
    <col min="117" max="16384" width="9" style="259" hidden="1"/>
  </cols>
  <sheetData>
    <row r="1" spans="2:116"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x14ac:dyDescent="0.15"/>
    <row r="3" spans="2:116" x14ac:dyDescent="0.15"/>
    <row r="4" spans="2:116" x14ac:dyDescent="0.15">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x14ac:dyDescent="0.15">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x14ac:dyDescent="0.15"/>
    <row r="20" spans="9:116" x14ac:dyDescent="0.15"/>
    <row r="21" spans="9:116" x14ac:dyDescent="0.15">
      <c r="DL21" s="259"/>
    </row>
    <row r="22" spans="9:116" x14ac:dyDescent="0.15">
      <c r="DI22" s="259"/>
      <c r="DJ22" s="259"/>
      <c r="DK22" s="259"/>
      <c r="DL22" s="259"/>
    </row>
    <row r="23" spans="9:116" x14ac:dyDescent="0.15">
      <c r="CY23" s="259"/>
      <c r="CZ23" s="259"/>
      <c r="DA23" s="259"/>
      <c r="DB23" s="259"/>
      <c r="DC23" s="259"/>
      <c r="DD23" s="259"/>
      <c r="DE23" s="259"/>
      <c r="DF23" s="259"/>
      <c r="DG23" s="259"/>
      <c r="DH23" s="259"/>
      <c r="DI23" s="259"/>
      <c r="DJ23" s="259"/>
      <c r="DK23" s="259"/>
      <c r="DL23" s="259"/>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59"/>
      <c r="DA35" s="259"/>
      <c r="DB35" s="259"/>
      <c r="DC35" s="259"/>
      <c r="DD35" s="259"/>
      <c r="DE35" s="259"/>
      <c r="DF35" s="259"/>
      <c r="DG35" s="259"/>
      <c r="DH35" s="259"/>
      <c r="DI35" s="259"/>
      <c r="DJ35" s="259"/>
      <c r="DK35" s="259"/>
      <c r="DL35" s="259"/>
    </row>
    <row r="36" spans="15:116" x14ac:dyDescent="0.15"/>
    <row r="37" spans="15:116" x14ac:dyDescent="0.15">
      <c r="DL37" s="259"/>
    </row>
    <row r="38" spans="15:116" x14ac:dyDescent="0.15">
      <c r="DI38" s="259"/>
      <c r="DJ38" s="259"/>
      <c r="DK38" s="259"/>
      <c r="DL38" s="259"/>
    </row>
    <row r="39" spans="15:116" x14ac:dyDescent="0.15"/>
    <row r="40" spans="15:116" x14ac:dyDescent="0.15"/>
    <row r="41" spans="15:116" x14ac:dyDescent="0.15"/>
    <row r="42" spans="15:116" x14ac:dyDescent="0.15"/>
    <row r="43" spans="15:116" x14ac:dyDescent="0.15">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x14ac:dyDescent="0.15">
      <c r="DL44" s="259"/>
    </row>
    <row r="45" spans="15:116" x14ac:dyDescent="0.15"/>
    <row r="46" spans="15:116" x14ac:dyDescent="0.15">
      <c r="DA46" s="259"/>
      <c r="DB46" s="259"/>
      <c r="DC46" s="259"/>
      <c r="DD46" s="259"/>
      <c r="DE46" s="259"/>
      <c r="DF46" s="259"/>
      <c r="DG46" s="259"/>
      <c r="DH46" s="259"/>
      <c r="DI46" s="259"/>
      <c r="DJ46" s="259"/>
      <c r="DK46" s="259"/>
      <c r="DL46" s="259"/>
    </row>
    <row r="47" spans="15:116" x14ac:dyDescent="0.15"/>
    <row r="48" spans="15:116" x14ac:dyDescent="0.15"/>
    <row r="49" spans="104:116" x14ac:dyDescent="0.15"/>
    <row r="50" spans="104:116" x14ac:dyDescent="0.15">
      <c r="CZ50" s="259"/>
      <c r="DA50" s="259"/>
      <c r="DB50" s="259"/>
      <c r="DC50" s="259"/>
      <c r="DD50" s="259"/>
      <c r="DE50" s="259"/>
      <c r="DF50" s="259"/>
      <c r="DG50" s="259"/>
      <c r="DH50" s="259"/>
      <c r="DI50" s="259"/>
      <c r="DJ50" s="259"/>
      <c r="DK50" s="259"/>
      <c r="DL50" s="259"/>
    </row>
    <row r="51" spans="104:116" x14ac:dyDescent="0.15"/>
    <row r="52" spans="104:116" x14ac:dyDescent="0.15"/>
    <row r="53" spans="104:116" x14ac:dyDescent="0.15">
      <c r="DL53" s="259"/>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59"/>
      <c r="DD67" s="259"/>
      <c r="DE67" s="259"/>
      <c r="DF67" s="259"/>
      <c r="DG67" s="259"/>
      <c r="DH67" s="259"/>
      <c r="DI67" s="259"/>
      <c r="DJ67" s="259"/>
      <c r="DK67" s="259"/>
      <c r="DL67" s="259"/>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JyxR2h1RDAnD1PkuWN4R9vQXU0sWO/Ynu0T5+IMlI42plqJiNyN+pF9ms8StfFEOZ4mTqBuBzAbASAjMbWHpdQ==" saltValue="CNapUj5mat9BtnhixdO4UQ==" spinCount="100000" sheet="1" objects="1" scenarios="1"/>
  <dataConsolidate/>
  <phoneticPr fontId="2"/>
  <printOptions horizontalCentered="1" verticalCentered="1"/>
  <pageMargins left="0" right="0" top="0" bottom="0" header="0" footer="0"/>
  <pageSetup paperSize="9" scale="48" orientation="landscape" verticalDpi="300"/>
  <headerFooter alignWithMargins="0">
    <oddFooter>&amp;C&amp;P/&amp;N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90" zoomScaleSheetLayoutView="90" workbookViewId="0"/>
  </sheetViews>
  <sheetFormatPr defaultColWidth="0" defaultRowHeight="13.5" customHeight="1" zeroHeight="1" x14ac:dyDescent="0.15"/>
  <cols>
    <col min="1" max="36" width="2.5" style="261" customWidth="1"/>
    <col min="37" max="44" width="17" style="261" customWidth="1"/>
    <col min="45" max="45" width="6.125" style="268" customWidth="1"/>
    <col min="46" max="46" width="3" style="266" customWidth="1"/>
    <col min="47" max="47" width="19.125" style="261" hidden="1" customWidth="1"/>
    <col min="48" max="52" width="12.625" style="261" hidden="1" customWidth="1"/>
    <col min="53" max="16384" width="8.625" style="261" hidden="1"/>
  </cols>
  <sheetData>
    <row r="1" spans="1:46" x14ac:dyDescent="0.15">
      <c r="AS1" s="262"/>
      <c r="AT1" s="262"/>
    </row>
    <row r="2" spans="1:46" x14ac:dyDescent="0.15">
      <c r="AS2" s="262"/>
      <c r="AT2" s="262"/>
    </row>
    <row r="3" spans="1:46" x14ac:dyDescent="0.15">
      <c r="AS3" s="262"/>
      <c r="AT3" s="262"/>
    </row>
    <row r="4" spans="1:46" x14ac:dyDescent="0.15">
      <c r="AS4" s="262"/>
      <c r="AT4" s="262"/>
    </row>
    <row r="5" spans="1:46" ht="17.25" x14ac:dyDescent="0.15">
      <c r="A5" s="263" t="s">
        <v>476</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x14ac:dyDescent="0.15">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477</v>
      </c>
      <c r="AL6" s="267"/>
      <c r="AM6" s="267"/>
      <c r="AN6" s="267"/>
      <c r="AO6" s="262"/>
      <c r="AP6" s="262"/>
      <c r="AQ6" s="262"/>
      <c r="AR6" s="262"/>
    </row>
    <row r="7" spans="1:46" ht="13.5" customHeight="1" x14ac:dyDescent="0.15">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50" t="s">
        <v>478</v>
      </c>
      <c r="AP7" s="272"/>
      <c r="AQ7" s="273" t="s">
        <v>479</v>
      </c>
      <c r="AR7" s="274"/>
    </row>
    <row r="8" spans="1:46" x14ac:dyDescent="0.15">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51"/>
      <c r="AP8" s="278" t="s">
        <v>480</v>
      </c>
      <c r="AQ8" s="279" t="s">
        <v>481</v>
      </c>
      <c r="AR8" s="280" t="s">
        <v>482</v>
      </c>
    </row>
    <row r="9" spans="1:46" x14ac:dyDescent="0.15">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52" t="s">
        <v>483</v>
      </c>
      <c r="AL9" s="1153"/>
      <c r="AM9" s="1153"/>
      <c r="AN9" s="1154"/>
      <c r="AO9" s="281">
        <v>2667477</v>
      </c>
      <c r="AP9" s="281">
        <v>155720</v>
      </c>
      <c r="AQ9" s="282">
        <v>93942</v>
      </c>
      <c r="AR9" s="283">
        <v>65.8</v>
      </c>
    </row>
    <row r="10" spans="1:46" ht="13.5" customHeight="1" x14ac:dyDescent="0.15">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52" t="s">
        <v>484</v>
      </c>
      <c r="AL10" s="1153"/>
      <c r="AM10" s="1153"/>
      <c r="AN10" s="1154"/>
      <c r="AO10" s="284">
        <v>16442</v>
      </c>
      <c r="AP10" s="284">
        <v>960</v>
      </c>
      <c r="AQ10" s="285">
        <v>12590</v>
      </c>
      <c r="AR10" s="286">
        <v>-92.4</v>
      </c>
    </row>
    <row r="11" spans="1:46" ht="13.5" customHeight="1" x14ac:dyDescent="0.15">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52" t="s">
        <v>485</v>
      </c>
      <c r="AL11" s="1153"/>
      <c r="AM11" s="1153"/>
      <c r="AN11" s="1154"/>
      <c r="AO11" s="284" t="s">
        <v>486</v>
      </c>
      <c r="AP11" s="284" t="s">
        <v>486</v>
      </c>
      <c r="AQ11" s="285">
        <v>461</v>
      </c>
      <c r="AR11" s="286" t="s">
        <v>486</v>
      </c>
    </row>
    <row r="12" spans="1:46" ht="13.5" customHeight="1" x14ac:dyDescent="0.15">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52" t="s">
        <v>487</v>
      </c>
      <c r="AL12" s="1153"/>
      <c r="AM12" s="1153"/>
      <c r="AN12" s="1154"/>
      <c r="AO12" s="284" t="s">
        <v>486</v>
      </c>
      <c r="AP12" s="284" t="s">
        <v>486</v>
      </c>
      <c r="AQ12" s="285">
        <v>24</v>
      </c>
      <c r="AR12" s="286" t="s">
        <v>486</v>
      </c>
    </row>
    <row r="13" spans="1:46" ht="13.5" customHeight="1" x14ac:dyDescent="0.15">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52" t="s">
        <v>488</v>
      </c>
      <c r="AL13" s="1153"/>
      <c r="AM13" s="1153"/>
      <c r="AN13" s="1154"/>
      <c r="AO13" s="284">
        <v>189995</v>
      </c>
      <c r="AP13" s="284">
        <v>11091</v>
      </c>
      <c r="AQ13" s="285">
        <v>3962</v>
      </c>
      <c r="AR13" s="286">
        <v>179.9</v>
      </c>
    </row>
    <row r="14" spans="1:46" ht="13.5" customHeight="1" x14ac:dyDescent="0.15">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52" t="s">
        <v>489</v>
      </c>
      <c r="AL14" s="1153"/>
      <c r="AM14" s="1153"/>
      <c r="AN14" s="1154"/>
      <c r="AO14" s="284">
        <v>128936</v>
      </c>
      <c r="AP14" s="284">
        <v>7527</v>
      </c>
      <c r="AQ14" s="285">
        <v>1657</v>
      </c>
      <c r="AR14" s="286">
        <v>354.3</v>
      </c>
    </row>
    <row r="15" spans="1:46" ht="13.5" customHeight="1" x14ac:dyDescent="0.15">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55" t="s">
        <v>490</v>
      </c>
      <c r="AL15" s="1156"/>
      <c r="AM15" s="1156"/>
      <c r="AN15" s="1157"/>
      <c r="AO15" s="284">
        <v>-243024</v>
      </c>
      <c r="AP15" s="284">
        <v>-14187</v>
      </c>
      <c r="AQ15" s="285">
        <v>-5526</v>
      </c>
      <c r="AR15" s="286">
        <v>156.69999999999999</v>
      </c>
    </row>
    <row r="16" spans="1:46" x14ac:dyDescent="0.15">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55" t="s">
        <v>177</v>
      </c>
      <c r="AL16" s="1156"/>
      <c r="AM16" s="1156"/>
      <c r="AN16" s="1157"/>
      <c r="AO16" s="284">
        <v>2759826</v>
      </c>
      <c r="AP16" s="284">
        <v>161111</v>
      </c>
      <c r="AQ16" s="285">
        <v>107111</v>
      </c>
      <c r="AR16" s="286">
        <v>50.4</v>
      </c>
    </row>
    <row r="17" spans="1:46" x14ac:dyDescent="0.15">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x14ac:dyDescent="0.15">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x14ac:dyDescent="0.15">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491</v>
      </c>
      <c r="AL19" s="262"/>
      <c r="AM19" s="262"/>
      <c r="AN19" s="262"/>
      <c r="AO19" s="262"/>
      <c r="AP19" s="262"/>
      <c r="AQ19" s="262"/>
      <c r="AR19" s="262"/>
    </row>
    <row r="20" spans="1:46" x14ac:dyDescent="0.15">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492</v>
      </c>
      <c r="AP20" s="293" t="s">
        <v>493</v>
      </c>
      <c r="AQ20" s="294" t="s">
        <v>494</v>
      </c>
      <c r="AR20" s="295"/>
    </row>
    <row r="21" spans="1:46" s="301" customFormat="1" x14ac:dyDescent="0.15">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58" t="s">
        <v>495</v>
      </c>
      <c r="AL21" s="1159"/>
      <c r="AM21" s="1159"/>
      <c r="AN21" s="1160"/>
      <c r="AO21" s="297">
        <v>17.28</v>
      </c>
      <c r="AP21" s="298">
        <v>9.3000000000000007</v>
      </c>
      <c r="AQ21" s="299">
        <v>7.98</v>
      </c>
      <c r="AR21" s="267"/>
      <c r="AS21" s="300"/>
      <c r="AT21" s="296"/>
    </row>
    <row r="22" spans="1:46" s="301" customFormat="1" x14ac:dyDescent="0.15">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58" t="s">
        <v>496</v>
      </c>
      <c r="AL22" s="1159"/>
      <c r="AM22" s="1159"/>
      <c r="AN22" s="1160"/>
      <c r="AO22" s="302">
        <v>97.2</v>
      </c>
      <c r="AP22" s="303">
        <v>96.8</v>
      </c>
      <c r="AQ22" s="304">
        <v>0.4</v>
      </c>
      <c r="AR22" s="288"/>
      <c r="AS22" s="300"/>
      <c r="AT22" s="296"/>
    </row>
    <row r="23" spans="1:46" s="301" customFormat="1" x14ac:dyDescent="0.15">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x14ac:dyDescent="0.15">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x14ac:dyDescent="0.15">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x14ac:dyDescent="0.15">
      <c r="A26" s="1149" t="s">
        <v>497</v>
      </c>
      <c r="B26" s="1149"/>
      <c r="C26" s="1149"/>
      <c r="D26" s="1149"/>
      <c r="E26" s="1149"/>
      <c r="F26" s="1149"/>
      <c r="G26" s="1149"/>
      <c r="H26" s="1149"/>
      <c r="I26" s="1149"/>
      <c r="J26" s="1149"/>
      <c r="K26" s="1149"/>
      <c r="L26" s="1149"/>
      <c r="M26" s="1149"/>
      <c r="N26" s="1149"/>
      <c r="O26" s="1149"/>
      <c r="P26" s="1149"/>
      <c r="Q26" s="1149"/>
      <c r="R26" s="1149"/>
      <c r="S26" s="1149"/>
      <c r="T26" s="1149"/>
      <c r="U26" s="1149"/>
      <c r="V26" s="1149"/>
      <c r="W26" s="1149"/>
      <c r="X26" s="1149"/>
      <c r="Y26" s="1149"/>
      <c r="Z26" s="1149"/>
      <c r="AA26" s="1149"/>
      <c r="AB26" s="1149"/>
      <c r="AC26" s="1149"/>
      <c r="AD26" s="1149"/>
      <c r="AE26" s="1149"/>
      <c r="AF26" s="1149"/>
      <c r="AG26" s="1149"/>
      <c r="AH26" s="1149"/>
      <c r="AI26" s="1149"/>
      <c r="AJ26" s="1149"/>
      <c r="AK26" s="1149"/>
      <c r="AL26" s="1149"/>
      <c r="AM26" s="1149"/>
      <c r="AN26" s="1149"/>
      <c r="AO26" s="1149"/>
      <c r="AP26" s="1149"/>
      <c r="AQ26" s="1149"/>
      <c r="AR26" s="1149"/>
      <c r="AS26" s="1149"/>
      <c r="AT26" s="267"/>
    </row>
    <row r="27" spans="1:46" x14ac:dyDescent="0.15">
      <c r="A27" s="309"/>
      <c r="AO27" s="262"/>
      <c r="AP27" s="262"/>
      <c r="AQ27" s="262"/>
      <c r="AR27" s="262"/>
      <c r="AS27" s="262"/>
      <c r="AT27" s="262"/>
    </row>
    <row r="28" spans="1:46" ht="17.25" x14ac:dyDescent="0.15">
      <c r="A28" s="263" t="s">
        <v>498</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x14ac:dyDescent="0.15">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499</v>
      </c>
      <c r="AL29" s="267"/>
      <c r="AM29" s="267"/>
      <c r="AN29" s="267"/>
      <c r="AO29" s="262"/>
      <c r="AP29" s="262"/>
      <c r="AQ29" s="262"/>
      <c r="AR29" s="262"/>
      <c r="AS29" s="311"/>
    </row>
    <row r="30" spans="1:46" ht="13.5" customHeight="1" x14ac:dyDescent="0.15">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50" t="s">
        <v>478</v>
      </c>
      <c r="AP30" s="272"/>
      <c r="AQ30" s="273" t="s">
        <v>479</v>
      </c>
      <c r="AR30" s="274"/>
    </row>
    <row r="31" spans="1:46" x14ac:dyDescent="0.15">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51"/>
      <c r="AP31" s="278" t="s">
        <v>480</v>
      </c>
      <c r="AQ31" s="279" t="s">
        <v>481</v>
      </c>
      <c r="AR31" s="280" t="s">
        <v>482</v>
      </c>
    </row>
    <row r="32" spans="1:46" ht="27" customHeight="1" x14ac:dyDescent="0.15">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66" t="s">
        <v>500</v>
      </c>
      <c r="AL32" s="1167"/>
      <c r="AM32" s="1167"/>
      <c r="AN32" s="1168"/>
      <c r="AO32" s="312">
        <v>1833205</v>
      </c>
      <c r="AP32" s="312">
        <v>107017</v>
      </c>
      <c r="AQ32" s="313">
        <v>49869</v>
      </c>
      <c r="AR32" s="314">
        <v>114.6</v>
      </c>
    </row>
    <row r="33" spans="1:46" ht="13.5" customHeight="1" x14ac:dyDescent="0.15">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66" t="s">
        <v>501</v>
      </c>
      <c r="AL33" s="1167"/>
      <c r="AM33" s="1167"/>
      <c r="AN33" s="1168"/>
      <c r="AO33" s="312" t="s">
        <v>486</v>
      </c>
      <c r="AP33" s="312" t="s">
        <v>486</v>
      </c>
      <c r="AQ33" s="313" t="s">
        <v>486</v>
      </c>
      <c r="AR33" s="314" t="s">
        <v>486</v>
      </c>
    </row>
    <row r="34" spans="1:46" ht="27" customHeight="1" x14ac:dyDescent="0.15">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66" t="s">
        <v>502</v>
      </c>
      <c r="AL34" s="1167"/>
      <c r="AM34" s="1167"/>
      <c r="AN34" s="1168"/>
      <c r="AO34" s="312" t="s">
        <v>486</v>
      </c>
      <c r="AP34" s="312" t="s">
        <v>486</v>
      </c>
      <c r="AQ34" s="313" t="s">
        <v>486</v>
      </c>
      <c r="AR34" s="314" t="s">
        <v>486</v>
      </c>
    </row>
    <row r="35" spans="1:46" ht="27" customHeight="1" x14ac:dyDescent="0.15">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66" t="s">
        <v>503</v>
      </c>
      <c r="AL35" s="1167"/>
      <c r="AM35" s="1167"/>
      <c r="AN35" s="1168"/>
      <c r="AO35" s="312">
        <v>221279</v>
      </c>
      <c r="AP35" s="312">
        <v>12918</v>
      </c>
      <c r="AQ35" s="313">
        <v>14647</v>
      </c>
      <c r="AR35" s="314">
        <v>-11.8</v>
      </c>
    </row>
    <row r="36" spans="1:46" ht="27" customHeight="1" x14ac:dyDescent="0.15">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66" t="s">
        <v>504</v>
      </c>
      <c r="AL36" s="1167"/>
      <c r="AM36" s="1167"/>
      <c r="AN36" s="1168"/>
      <c r="AO36" s="312">
        <v>69864</v>
      </c>
      <c r="AP36" s="312">
        <v>4078</v>
      </c>
      <c r="AQ36" s="313">
        <v>2417</v>
      </c>
      <c r="AR36" s="314">
        <v>68.7</v>
      </c>
    </row>
    <row r="37" spans="1:46" ht="13.5" customHeight="1" x14ac:dyDescent="0.15">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66" t="s">
        <v>505</v>
      </c>
      <c r="AL37" s="1167"/>
      <c r="AM37" s="1167"/>
      <c r="AN37" s="1168"/>
      <c r="AO37" s="312" t="s">
        <v>486</v>
      </c>
      <c r="AP37" s="312" t="s">
        <v>486</v>
      </c>
      <c r="AQ37" s="313">
        <v>490</v>
      </c>
      <c r="AR37" s="314" t="s">
        <v>486</v>
      </c>
    </row>
    <row r="38" spans="1:46" ht="27" customHeight="1" x14ac:dyDescent="0.15">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69" t="s">
        <v>506</v>
      </c>
      <c r="AL38" s="1170"/>
      <c r="AM38" s="1170"/>
      <c r="AN38" s="1171"/>
      <c r="AO38" s="315" t="s">
        <v>486</v>
      </c>
      <c r="AP38" s="315" t="s">
        <v>486</v>
      </c>
      <c r="AQ38" s="316">
        <v>2</v>
      </c>
      <c r="AR38" s="304" t="s">
        <v>486</v>
      </c>
      <c r="AS38" s="311"/>
    </row>
    <row r="39" spans="1:46" x14ac:dyDescent="0.15">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69" t="s">
        <v>507</v>
      </c>
      <c r="AL39" s="1170"/>
      <c r="AM39" s="1170"/>
      <c r="AN39" s="1171"/>
      <c r="AO39" s="312">
        <v>-32960</v>
      </c>
      <c r="AP39" s="312">
        <v>-1924</v>
      </c>
      <c r="AQ39" s="313">
        <v>-2755</v>
      </c>
      <c r="AR39" s="314">
        <v>-30.2</v>
      </c>
      <c r="AS39" s="311"/>
    </row>
    <row r="40" spans="1:46" ht="27" customHeight="1" x14ac:dyDescent="0.15">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66" t="s">
        <v>508</v>
      </c>
      <c r="AL40" s="1167"/>
      <c r="AM40" s="1167"/>
      <c r="AN40" s="1168"/>
      <c r="AO40" s="312">
        <v>-2052339</v>
      </c>
      <c r="AP40" s="312">
        <v>-119810</v>
      </c>
      <c r="AQ40" s="313">
        <v>-44075</v>
      </c>
      <c r="AR40" s="314">
        <v>171.8</v>
      </c>
      <c r="AS40" s="311"/>
    </row>
    <row r="41" spans="1:46" x14ac:dyDescent="0.15">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72" t="s">
        <v>287</v>
      </c>
      <c r="AL41" s="1173"/>
      <c r="AM41" s="1173"/>
      <c r="AN41" s="1174"/>
      <c r="AO41" s="312">
        <v>39049</v>
      </c>
      <c r="AP41" s="312">
        <v>2280</v>
      </c>
      <c r="AQ41" s="313">
        <v>20595</v>
      </c>
      <c r="AR41" s="314">
        <v>-88.9</v>
      </c>
      <c r="AS41" s="311"/>
    </row>
    <row r="42" spans="1:46" x14ac:dyDescent="0.15">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x14ac:dyDescent="0.15">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x14ac:dyDescent="0.15">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x14ac:dyDescent="0.15">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x14ac:dyDescent="0.15">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15">
      <c r="A47" s="321" t="s">
        <v>509</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x14ac:dyDescent="0.15">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510</v>
      </c>
      <c r="AL48" s="322"/>
      <c r="AM48" s="322"/>
      <c r="AN48" s="322"/>
      <c r="AO48" s="322"/>
      <c r="AP48" s="322"/>
      <c r="AQ48" s="323"/>
      <c r="AR48" s="322"/>
    </row>
    <row r="49" spans="1:44" ht="13.5" customHeight="1" x14ac:dyDescent="0.15">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61" t="s">
        <v>478</v>
      </c>
      <c r="AN49" s="1163" t="s">
        <v>511</v>
      </c>
      <c r="AO49" s="1164"/>
      <c r="AP49" s="1164"/>
      <c r="AQ49" s="1164"/>
      <c r="AR49" s="1165"/>
    </row>
    <row r="50" spans="1:44" x14ac:dyDescent="0.15">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62"/>
      <c r="AN50" s="328" t="s">
        <v>512</v>
      </c>
      <c r="AO50" s="329" t="s">
        <v>513</v>
      </c>
      <c r="AP50" s="330" t="s">
        <v>514</v>
      </c>
      <c r="AQ50" s="331" t="s">
        <v>515</v>
      </c>
      <c r="AR50" s="332" t="s">
        <v>516</v>
      </c>
    </row>
    <row r="51" spans="1:44" x14ac:dyDescent="0.15">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517</v>
      </c>
      <c r="AL51" s="325"/>
      <c r="AM51" s="333">
        <v>2533225</v>
      </c>
      <c r="AN51" s="334">
        <v>134474</v>
      </c>
      <c r="AO51" s="335">
        <v>2.9</v>
      </c>
      <c r="AP51" s="336">
        <v>87464</v>
      </c>
      <c r="AQ51" s="337">
        <v>19</v>
      </c>
      <c r="AR51" s="338">
        <v>-16.100000000000001</v>
      </c>
    </row>
    <row r="52" spans="1:44" x14ac:dyDescent="0.15">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518</v>
      </c>
      <c r="AM52" s="341">
        <v>1842601</v>
      </c>
      <c r="AN52" s="342">
        <v>97813</v>
      </c>
      <c r="AO52" s="343">
        <v>12.1</v>
      </c>
      <c r="AP52" s="344">
        <v>47479</v>
      </c>
      <c r="AQ52" s="345">
        <v>10.199999999999999</v>
      </c>
      <c r="AR52" s="346">
        <v>1.9</v>
      </c>
    </row>
    <row r="53" spans="1:44" x14ac:dyDescent="0.15">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519</v>
      </c>
      <c r="AL53" s="325"/>
      <c r="AM53" s="333">
        <v>4161958</v>
      </c>
      <c r="AN53" s="334">
        <v>225165</v>
      </c>
      <c r="AO53" s="335">
        <v>67.400000000000006</v>
      </c>
      <c r="AP53" s="336">
        <v>96248</v>
      </c>
      <c r="AQ53" s="337">
        <v>10</v>
      </c>
      <c r="AR53" s="338">
        <v>57.4</v>
      </c>
    </row>
    <row r="54" spans="1:44" x14ac:dyDescent="0.15">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518</v>
      </c>
      <c r="AM54" s="341">
        <v>2827993</v>
      </c>
      <c r="AN54" s="342">
        <v>152997</v>
      </c>
      <c r="AO54" s="343">
        <v>56.4</v>
      </c>
      <c r="AP54" s="344">
        <v>55768</v>
      </c>
      <c r="AQ54" s="345">
        <v>17.5</v>
      </c>
      <c r="AR54" s="346">
        <v>38.9</v>
      </c>
    </row>
    <row r="55" spans="1:44" x14ac:dyDescent="0.15">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520</v>
      </c>
      <c r="AL55" s="325"/>
      <c r="AM55" s="333">
        <v>2437215</v>
      </c>
      <c r="AN55" s="334">
        <v>135138</v>
      </c>
      <c r="AO55" s="335">
        <v>-40</v>
      </c>
      <c r="AP55" s="336">
        <v>76413</v>
      </c>
      <c r="AQ55" s="337">
        <v>-20.6</v>
      </c>
      <c r="AR55" s="338">
        <v>-19.399999999999999</v>
      </c>
    </row>
    <row r="56" spans="1:44" x14ac:dyDescent="0.15">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518</v>
      </c>
      <c r="AM56" s="341">
        <v>1560326</v>
      </c>
      <c r="AN56" s="342">
        <v>86517</v>
      </c>
      <c r="AO56" s="343">
        <v>-43.5</v>
      </c>
      <c r="AP56" s="344">
        <v>39658</v>
      </c>
      <c r="AQ56" s="345">
        <v>-28.9</v>
      </c>
      <c r="AR56" s="346">
        <v>-14.6</v>
      </c>
    </row>
    <row r="57" spans="1:44" x14ac:dyDescent="0.15">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521</v>
      </c>
      <c r="AL57" s="325"/>
      <c r="AM57" s="333">
        <v>2734761</v>
      </c>
      <c r="AN57" s="334">
        <v>155287</v>
      </c>
      <c r="AO57" s="335">
        <v>14.9</v>
      </c>
      <c r="AP57" s="336">
        <v>66481</v>
      </c>
      <c r="AQ57" s="337">
        <v>-13</v>
      </c>
      <c r="AR57" s="338">
        <v>27.9</v>
      </c>
    </row>
    <row r="58" spans="1:44" x14ac:dyDescent="0.15">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518</v>
      </c>
      <c r="AM58" s="341">
        <v>1389089</v>
      </c>
      <c r="AN58" s="342">
        <v>78876</v>
      </c>
      <c r="AO58" s="343">
        <v>-8.8000000000000007</v>
      </c>
      <c r="AP58" s="344">
        <v>36120</v>
      </c>
      <c r="AQ58" s="345">
        <v>-8.9</v>
      </c>
      <c r="AR58" s="346">
        <v>0.1</v>
      </c>
    </row>
    <row r="59" spans="1:44" x14ac:dyDescent="0.15">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522</v>
      </c>
      <c r="AL59" s="325"/>
      <c r="AM59" s="333">
        <v>3317888</v>
      </c>
      <c r="AN59" s="334">
        <v>193689</v>
      </c>
      <c r="AO59" s="335">
        <v>24.7</v>
      </c>
      <c r="AP59" s="336">
        <v>67825</v>
      </c>
      <c r="AQ59" s="337">
        <v>2</v>
      </c>
      <c r="AR59" s="338">
        <v>22.7</v>
      </c>
    </row>
    <row r="60" spans="1:44" x14ac:dyDescent="0.15">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518</v>
      </c>
      <c r="AM60" s="341">
        <v>1902402</v>
      </c>
      <c r="AN60" s="342">
        <v>111057</v>
      </c>
      <c r="AO60" s="343">
        <v>40.799999999999997</v>
      </c>
      <c r="AP60" s="344">
        <v>39417</v>
      </c>
      <c r="AQ60" s="345">
        <v>9.1</v>
      </c>
      <c r="AR60" s="346">
        <v>31.7</v>
      </c>
    </row>
    <row r="61" spans="1:44" x14ac:dyDescent="0.15">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523</v>
      </c>
      <c r="AL61" s="347"/>
      <c r="AM61" s="348">
        <v>3037009</v>
      </c>
      <c r="AN61" s="349">
        <v>168751</v>
      </c>
      <c r="AO61" s="350">
        <v>14</v>
      </c>
      <c r="AP61" s="351">
        <v>78886</v>
      </c>
      <c r="AQ61" s="352">
        <v>-0.5</v>
      </c>
      <c r="AR61" s="338">
        <v>14.5</v>
      </c>
    </row>
    <row r="62" spans="1:44" x14ac:dyDescent="0.15">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518</v>
      </c>
      <c r="AM62" s="341">
        <v>1904482</v>
      </c>
      <c r="AN62" s="342">
        <v>105452</v>
      </c>
      <c r="AO62" s="343">
        <v>11.4</v>
      </c>
      <c r="AP62" s="344">
        <v>43688</v>
      </c>
      <c r="AQ62" s="345">
        <v>-0.2</v>
      </c>
      <c r="AR62" s="346">
        <v>11.6</v>
      </c>
    </row>
    <row r="63" spans="1:44" x14ac:dyDescent="0.15">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x14ac:dyDescent="0.15">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x14ac:dyDescent="0.15">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x14ac:dyDescent="0.15">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15">
      <c r="AK67" s="262"/>
      <c r="AL67" s="262"/>
      <c r="AM67" s="262"/>
      <c r="AN67" s="262"/>
      <c r="AO67" s="262"/>
      <c r="AP67" s="262"/>
      <c r="AQ67" s="262"/>
      <c r="AR67" s="262"/>
      <c r="AS67" s="262"/>
      <c r="AT67" s="262"/>
    </row>
    <row r="68" spans="1:46" ht="13.5" hidden="1" customHeight="1" x14ac:dyDescent="0.15">
      <c r="AK68" s="262"/>
      <c r="AL68" s="262"/>
      <c r="AM68" s="262"/>
      <c r="AN68" s="262"/>
      <c r="AO68" s="262"/>
      <c r="AP68" s="262"/>
      <c r="AQ68" s="262"/>
      <c r="AR68" s="262"/>
    </row>
    <row r="69" spans="1:46" ht="13.5" hidden="1" customHeight="1" x14ac:dyDescent="0.15">
      <c r="AK69" s="262"/>
      <c r="AL69" s="262"/>
      <c r="AM69" s="262"/>
      <c r="AN69" s="262"/>
      <c r="AO69" s="262"/>
      <c r="AP69" s="262"/>
      <c r="AQ69" s="262"/>
      <c r="AR69" s="262"/>
    </row>
    <row r="70" spans="1:46" hidden="1" x14ac:dyDescent="0.15">
      <c r="AK70" s="262"/>
      <c r="AL70" s="262"/>
      <c r="AM70" s="262"/>
      <c r="AN70" s="262"/>
      <c r="AO70" s="262"/>
      <c r="AP70" s="262"/>
      <c r="AQ70" s="262"/>
      <c r="AR70" s="262"/>
    </row>
    <row r="71" spans="1:46" hidden="1" x14ac:dyDescent="0.15">
      <c r="AK71" s="262"/>
      <c r="AL71" s="262"/>
      <c r="AM71" s="262"/>
      <c r="AN71" s="262"/>
      <c r="AO71" s="262"/>
      <c r="AP71" s="262"/>
      <c r="AQ71" s="262"/>
      <c r="AR71" s="262"/>
    </row>
    <row r="72" spans="1:46" hidden="1" x14ac:dyDescent="0.15">
      <c r="AK72" s="262"/>
      <c r="AL72" s="262"/>
      <c r="AM72" s="262"/>
      <c r="AN72" s="262"/>
      <c r="AO72" s="262"/>
      <c r="AP72" s="262"/>
      <c r="AQ72" s="262"/>
      <c r="AR72" s="262"/>
    </row>
    <row r="73" spans="1:46" hidden="1" x14ac:dyDescent="0.15">
      <c r="AK73" s="262"/>
      <c r="AL73" s="262"/>
      <c r="AM73" s="262"/>
      <c r="AN73" s="262"/>
      <c r="AO73" s="262"/>
      <c r="AP73" s="262"/>
      <c r="AQ73" s="262"/>
      <c r="AR73" s="262"/>
    </row>
  </sheetData>
  <sheetProtection algorithmName="SHA-512" hashValue="GS35g084PG3hkXKVyltVaG9c/tjL5SVMmnFjwpfOgpPkAYOGakp/wSatDEQmd2ZC6nH4RjeZ1aZFlNt2UqNw6g==" saltValue="46Yc1KTknixiGTcFLiW2b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6384" width="9" style="259" hidden="1"/>
  </cols>
  <sheetData>
    <row r="1" spans="2:125" ht="13.5" customHeight="1" x14ac:dyDescent="0.15">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x14ac:dyDescent="0.15">
      <c r="B2" s="259"/>
      <c r="DG2" s="259"/>
    </row>
    <row r="3" spans="2:125" x14ac:dyDescent="0.15">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x14ac:dyDescent="0.15"/>
    <row r="5" spans="2:125" x14ac:dyDescent="0.15"/>
    <row r="6" spans="2:125" x14ac:dyDescent="0.15"/>
    <row r="7" spans="2:125" x14ac:dyDescent="0.15"/>
    <row r="8" spans="2:125" x14ac:dyDescent="0.15"/>
    <row r="9" spans="2:125" x14ac:dyDescent="0.15">
      <c r="DU9" s="259"/>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59"/>
    </row>
    <row r="18" spans="125:125" x14ac:dyDescent="0.15"/>
    <row r="19" spans="125:125" x14ac:dyDescent="0.15"/>
    <row r="20" spans="125:125" x14ac:dyDescent="0.15">
      <c r="DU20" s="259"/>
    </row>
    <row r="21" spans="125:125" x14ac:dyDescent="0.15">
      <c r="DU21" s="259"/>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59"/>
    </row>
    <row r="29" spans="125:125" x14ac:dyDescent="0.15"/>
    <row r="30" spans="125:125" x14ac:dyDescent="0.15"/>
    <row r="31" spans="125:125" x14ac:dyDescent="0.15"/>
    <row r="32" spans="125:125" x14ac:dyDescent="0.15"/>
    <row r="33" spans="2:125" x14ac:dyDescent="0.15">
      <c r="B33" s="259"/>
      <c r="G33" s="259"/>
      <c r="I33" s="259"/>
    </row>
    <row r="34" spans="2:125" x14ac:dyDescent="0.15">
      <c r="C34" s="259"/>
      <c r="P34" s="259"/>
      <c r="DE34" s="259"/>
      <c r="DH34" s="259"/>
    </row>
    <row r="35" spans="2:125" x14ac:dyDescent="0.15">
      <c r="D35" s="259"/>
      <c r="E35" s="259"/>
      <c r="DG35" s="259"/>
      <c r="DJ35" s="259"/>
      <c r="DP35" s="259"/>
      <c r="DQ35" s="259"/>
      <c r="DR35" s="259"/>
      <c r="DS35" s="259"/>
      <c r="DT35" s="259"/>
      <c r="DU35" s="259"/>
    </row>
    <row r="36" spans="2:125" x14ac:dyDescent="0.15">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x14ac:dyDescent="0.15">
      <c r="DU37" s="259"/>
    </row>
    <row r="38" spans="2:125" x14ac:dyDescent="0.15">
      <c r="DT38" s="259"/>
      <c r="DU38" s="259"/>
    </row>
    <row r="39" spans="2:125" x14ac:dyDescent="0.15"/>
    <row r="40" spans="2:125" x14ac:dyDescent="0.15">
      <c r="DH40" s="259"/>
    </row>
    <row r="41" spans="2:125" x14ac:dyDescent="0.15">
      <c r="DE41" s="259"/>
    </row>
    <row r="42" spans="2:125" x14ac:dyDescent="0.15">
      <c r="DG42" s="259"/>
      <c r="DJ42" s="259"/>
    </row>
    <row r="43" spans="2:125" x14ac:dyDescent="0.15">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x14ac:dyDescent="0.15">
      <c r="DU44" s="259"/>
    </row>
    <row r="45" spans="2:125" x14ac:dyDescent="0.15"/>
    <row r="46" spans="2:125" x14ac:dyDescent="0.15"/>
    <row r="47" spans="2:125" x14ac:dyDescent="0.15"/>
    <row r="48" spans="2:125" x14ac:dyDescent="0.15">
      <c r="DT48" s="259"/>
      <c r="DU48" s="259"/>
    </row>
    <row r="49" spans="120:125" x14ac:dyDescent="0.15">
      <c r="DU49" s="259"/>
    </row>
    <row r="50" spans="120:125" x14ac:dyDescent="0.15">
      <c r="DU50" s="259"/>
    </row>
    <row r="51" spans="120:125" x14ac:dyDescent="0.15">
      <c r="DP51" s="259"/>
      <c r="DQ51" s="259"/>
      <c r="DR51" s="259"/>
      <c r="DS51" s="259"/>
      <c r="DT51" s="259"/>
      <c r="DU51" s="259"/>
    </row>
    <row r="52" spans="120:125" x14ac:dyDescent="0.15"/>
    <row r="53" spans="120:125" x14ac:dyDescent="0.15"/>
    <row r="54" spans="120:125" x14ac:dyDescent="0.15">
      <c r="DU54" s="259"/>
    </row>
    <row r="55" spans="120:125" x14ac:dyDescent="0.15"/>
    <row r="56" spans="120:125" x14ac:dyDescent="0.15"/>
    <row r="57" spans="120:125" x14ac:dyDescent="0.15"/>
    <row r="58" spans="120:125" x14ac:dyDescent="0.15">
      <c r="DU58" s="259"/>
    </row>
    <row r="59" spans="120:125" x14ac:dyDescent="0.15"/>
    <row r="60" spans="120:125" x14ac:dyDescent="0.15"/>
    <row r="61" spans="120:125" x14ac:dyDescent="0.15"/>
    <row r="62" spans="120:125" x14ac:dyDescent="0.15"/>
    <row r="63" spans="120:125" x14ac:dyDescent="0.15">
      <c r="DU63" s="259"/>
    </row>
    <row r="64" spans="120:125" x14ac:dyDescent="0.15">
      <c r="DT64" s="259"/>
      <c r="DU64" s="259"/>
    </row>
    <row r="65" spans="123:125" x14ac:dyDescent="0.15"/>
    <row r="66" spans="123:125" x14ac:dyDescent="0.15"/>
    <row r="67" spans="123:125" x14ac:dyDescent="0.15"/>
    <row r="68" spans="123:125" x14ac:dyDescent="0.15"/>
    <row r="69" spans="123:125" x14ac:dyDescent="0.15">
      <c r="DS69" s="259"/>
      <c r="DT69" s="259"/>
      <c r="DU69" s="259"/>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59"/>
    </row>
    <row r="83" spans="116:125" x14ac:dyDescent="0.15">
      <c r="DM83" s="259"/>
      <c r="DN83" s="259"/>
      <c r="DO83" s="259"/>
      <c r="DP83" s="259"/>
      <c r="DQ83" s="259"/>
      <c r="DR83" s="259"/>
      <c r="DS83" s="259"/>
      <c r="DT83" s="259"/>
      <c r="DU83" s="259"/>
    </row>
    <row r="84" spans="116:125" x14ac:dyDescent="0.15"/>
    <row r="85" spans="116:125" x14ac:dyDescent="0.15"/>
    <row r="86" spans="116:125" x14ac:dyDescent="0.15"/>
    <row r="87" spans="116:125" x14ac:dyDescent="0.15"/>
    <row r="88" spans="116:125" x14ac:dyDescent="0.15">
      <c r="DU88" s="259"/>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59"/>
      <c r="DT94" s="259"/>
      <c r="DU94" s="259"/>
    </row>
    <row r="95" spans="116:125" ht="13.5" customHeight="1" x14ac:dyDescent="0.15">
      <c r="DU95" s="259"/>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59"/>
    </row>
    <row r="102" spans="124:125" ht="13.5" customHeight="1" x14ac:dyDescent="0.15"/>
    <row r="103" spans="124:125" ht="13.5" customHeight="1" x14ac:dyDescent="0.15"/>
    <row r="104" spans="124:125" ht="13.5" customHeight="1" x14ac:dyDescent="0.15">
      <c r="DT104" s="259"/>
      <c r="DU104" s="259"/>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59" t="s">
        <v>475</v>
      </c>
    </row>
    <row r="121" spans="125:125" ht="13.5" hidden="1" customHeight="1" x14ac:dyDescent="0.15">
      <c r="DU121" s="259"/>
    </row>
  </sheetData>
  <sheetProtection algorithmName="SHA-512" hashValue="VXB9JVPYVEMlq4OohinP7MTyZpzobV6MCbdBxwYb4wPBFG8HXKd0+2wZuJtyaOUSGxrmwi+SyY/ec8nRkqF1/A==" saltValue="KPp7yfbV0FSzFvyA52+veg=="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90" zoomScaleNormal="90" zoomScaleSheetLayoutView="55" workbookViewId="0"/>
  </sheetViews>
  <sheetFormatPr defaultColWidth="0" defaultRowHeight="13.5" customHeight="1" zeroHeight="1" x14ac:dyDescent="0.15"/>
  <cols>
    <col min="1" max="125" width="2.5" style="260" customWidth="1"/>
    <col min="126" max="142" width="0" style="259" hidden="1" customWidth="1"/>
    <col min="143" max="16384" width="9" style="259" hidden="1"/>
  </cols>
  <sheetData>
    <row r="1" spans="1:125" ht="13.5" customHeight="1" x14ac:dyDescent="0.15">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x14ac:dyDescent="0.15">
      <c r="B2" s="259"/>
      <c r="T2" s="259"/>
    </row>
    <row r="3" spans="1:125" x14ac:dyDescent="0.15">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59"/>
      <c r="G33" s="259"/>
      <c r="I33" s="259"/>
    </row>
    <row r="34" spans="2:125" x14ac:dyDescent="0.15">
      <c r="C34" s="259"/>
      <c r="P34" s="259"/>
      <c r="R34" s="259"/>
      <c r="U34" s="259"/>
    </row>
    <row r="35" spans="2:125" x14ac:dyDescent="0.15">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x14ac:dyDescent="0.15">
      <c r="F36" s="259"/>
      <c r="H36" s="259"/>
      <c r="J36" s="259"/>
      <c r="K36" s="259"/>
      <c r="L36" s="259"/>
      <c r="M36" s="259"/>
      <c r="N36" s="259"/>
      <c r="O36" s="259"/>
      <c r="Q36" s="259"/>
      <c r="S36" s="259"/>
      <c r="V36" s="259"/>
    </row>
    <row r="37" spans="2:125" x14ac:dyDescent="0.15"/>
    <row r="38" spans="2:125" x14ac:dyDescent="0.15"/>
    <row r="39" spans="2:125" x14ac:dyDescent="0.15"/>
    <row r="40" spans="2:125" x14ac:dyDescent="0.15">
      <c r="U40" s="259"/>
    </row>
    <row r="41" spans="2:125" x14ac:dyDescent="0.15">
      <c r="R41" s="259"/>
    </row>
    <row r="42" spans="2:125" x14ac:dyDescent="0.15">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x14ac:dyDescent="0.15">
      <c r="Q43" s="259"/>
      <c r="S43" s="259"/>
      <c r="V43" s="259"/>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60" t="s">
        <v>475</v>
      </c>
    </row>
  </sheetData>
  <sheetProtection algorithmName="SHA-512" hashValue="OKZQb9klC5Q77+9D+jOo2GQy1X3Vsp8kpdD1tWa1iAi0AgLJsB3NlETEqECyqs+mJ5pNj2b4SZ0rGB/++NhdpQ==" saltValue="NUiQFRzXJtEsGVWwkfy9Cw==" spinCount="100000" sheet="1" objects="1" scenarios="1"/>
  <dataConsolidate/>
  <phoneticPr fontId="2"/>
  <printOptions horizontalCentered="1" verticalCentered="1"/>
  <pageMargins left="0" right="0" top="0.19685039370078741" bottom="0" header="0.39370078740157483" footer="0"/>
  <pageSetup paperSize="9" scale="39" orientation="landscape" verticalDpi="300"/>
  <headerFooter alignWithMargins="0">
    <oddFooter>&amp;C&amp;P/&amp;N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90" zoomScaleNormal="9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15">
      <c r="B47" s="10"/>
      <c r="C47" s="1175" t="s">
        <v>3</v>
      </c>
      <c r="D47" s="1175"/>
      <c r="E47" s="1176"/>
      <c r="F47" s="11">
        <v>19.89</v>
      </c>
      <c r="G47" s="12">
        <v>19.64</v>
      </c>
      <c r="H47" s="12">
        <v>18.93</v>
      </c>
      <c r="I47" s="12">
        <v>19.52</v>
      </c>
      <c r="J47" s="13">
        <v>19.55</v>
      </c>
    </row>
    <row r="48" spans="2:10" ht="57.75" customHeight="1" x14ac:dyDescent="0.15">
      <c r="B48" s="14"/>
      <c r="C48" s="1177" t="s">
        <v>4</v>
      </c>
      <c r="D48" s="1177"/>
      <c r="E48" s="1178"/>
      <c r="F48" s="15">
        <v>2.8</v>
      </c>
      <c r="G48" s="16">
        <v>2.63</v>
      </c>
      <c r="H48" s="16">
        <v>4.0999999999999996</v>
      </c>
      <c r="I48" s="16">
        <v>3.43</v>
      </c>
      <c r="J48" s="17">
        <v>4.09</v>
      </c>
    </row>
    <row r="49" spans="2:10" ht="57.75" customHeight="1" thickBot="1" x14ac:dyDescent="0.2">
      <c r="B49" s="18"/>
      <c r="C49" s="1179" t="s">
        <v>5</v>
      </c>
      <c r="D49" s="1179"/>
      <c r="E49" s="1180"/>
      <c r="F49" s="19">
        <v>7.68</v>
      </c>
      <c r="G49" s="20">
        <v>9.31</v>
      </c>
      <c r="H49" s="20">
        <v>11.09</v>
      </c>
      <c r="I49" s="20">
        <v>10.199999999999999</v>
      </c>
      <c r="J49" s="21">
        <v>11.29</v>
      </c>
    </row>
    <row r="50" spans="2:10" x14ac:dyDescent="0.15"/>
  </sheetData>
  <sheetProtection algorithmName="SHA-512" hashValue="LYmBpFPiJuB4gjcAM508MT6m7vtLDSD2PnuMFpPTCUNhvnUyVM31XIrU9GH9gjSq4Ypt9Uw2OulZtooj+gsK5w==" saltValue="Cx/S2tHNUgPoTD58i5WmB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verticalDpi="300"/>
  <headerFooter alignWithMargins="0">
    <oddFooter>&amp;C&amp;P/&amp;N</oddFooter>
  </headerFooter>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高尾 璃沙</cp:lastModifiedBy>
  <dcterms:modified xsi:type="dcterms:W3CDTF">2025-09-19T01:19:55Z</dcterms:modified>
</cp:coreProperties>
</file>