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011803\AppData\Local\Microsoft\Windows\INetCache\Content.Outlook\2GY49OVI\"/>
    </mc:Choice>
  </mc:AlternateContent>
  <xr:revisionPtr revIDLastSave="0" documentId="13_ncr:1_{34EED379-0C63-49E4-AB92-558152CBFC4E}" xr6:coauthVersionLast="47" xr6:coauthVersionMax="47" xr10:uidLastSave="{00000000-0000-0000-0000-000000000000}"/>
  <bookViews>
    <workbookView xWindow="1560" yWindow="1230" windowWidth="14625" windowHeight="14970" xr2:uid="{00000000-000D-0000-FFFF-FFFF00000000}"/>
  </bookViews>
  <sheets>
    <sheet name="按分表 (長崎振興局法人課税課調査班)" sheetId="2" r:id="rId1"/>
  </sheets>
  <definedNames>
    <definedName name="_xlnm.Print_Area" localSheetId="0">'按分表 (長崎振興局法人課税課調査班)'!$A$1:$O$110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2" l="1"/>
  <c r="K52" i="2"/>
  <c r="K50" i="2" s="1"/>
  <c r="H52" i="2"/>
  <c r="E52" i="2"/>
  <c r="H50" i="2"/>
  <c r="K106" i="2"/>
  <c r="H106" i="2"/>
  <c r="E106" i="2"/>
  <c r="K103" i="2"/>
  <c r="H103" i="2"/>
  <c r="E103" i="2"/>
  <c r="O101" i="2"/>
  <c r="N101" i="2"/>
  <c r="O99" i="2"/>
  <c r="N99" i="2"/>
  <c r="D99" i="2" s="1"/>
  <c r="O97" i="2"/>
  <c r="N97" i="2"/>
  <c r="K93" i="2"/>
  <c r="H93" i="2"/>
  <c r="E93" i="2"/>
  <c r="K90" i="2"/>
  <c r="H90" i="2"/>
  <c r="E90" i="2"/>
  <c r="K76" i="2"/>
  <c r="H76" i="2"/>
  <c r="E76" i="2"/>
  <c r="K73" i="2"/>
  <c r="H73" i="2"/>
  <c r="E73" i="2"/>
  <c r="K67" i="2"/>
  <c r="H67" i="2"/>
  <c r="E67" i="2"/>
  <c r="K64" i="2"/>
  <c r="H64" i="2"/>
  <c r="E64" i="2"/>
  <c r="K60" i="2"/>
  <c r="H60" i="2"/>
  <c r="E60" i="2"/>
  <c r="K45" i="2"/>
  <c r="H45" i="2"/>
  <c r="E45" i="2"/>
  <c r="K23" i="2"/>
  <c r="H23" i="2"/>
  <c r="E23" i="2"/>
  <c r="O14" i="2"/>
  <c r="N14" i="2"/>
  <c r="O13" i="2"/>
  <c r="N13" i="2"/>
  <c r="O12" i="2"/>
  <c r="N12" i="2"/>
  <c r="O11" i="2"/>
  <c r="N11" i="2"/>
  <c r="H10" i="2"/>
  <c r="H4" i="2" s="1"/>
  <c r="E10" i="2"/>
  <c r="E4" i="2" s="1"/>
  <c r="D14" i="2" l="1"/>
  <c r="D13" i="2"/>
  <c r="D97" i="2"/>
  <c r="D101" i="2"/>
  <c r="N10" i="2"/>
  <c r="D4" i="2"/>
  <c r="M4" i="2" s="1"/>
  <c r="F15" i="2" s="1"/>
  <c r="D11" i="2"/>
  <c r="O10" i="2"/>
  <c r="D12" i="2"/>
  <c r="L34" i="2" l="1"/>
  <c r="M34" i="2" s="1"/>
  <c r="O34" i="2" s="1"/>
  <c r="L58" i="2"/>
  <c r="L53" i="2"/>
  <c r="L56" i="2"/>
  <c r="L55" i="2"/>
  <c r="L57" i="2"/>
  <c r="L54" i="2"/>
  <c r="L71" i="2"/>
  <c r="M71" i="2" s="1"/>
  <c r="O71" i="2" s="1"/>
  <c r="L17" i="2"/>
  <c r="N17" i="2" s="1"/>
  <c r="L18" i="2"/>
  <c r="N18" i="2" s="1"/>
  <c r="L77" i="2"/>
  <c r="M77" i="2" s="1"/>
  <c r="L48" i="2"/>
  <c r="M48" i="2" s="1"/>
  <c r="O48" i="2" s="1"/>
  <c r="L46" i="2"/>
  <c r="L92" i="2"/>
  <c r="N92" i="2" s="1"/>
  <c r="L28" i="2"/>
  <c r="N28" i="2" s="1"/>
  <c r="L78" i="2"/>
  <c r="N78" i="2" s="1"/>
  <c r="L51" i="2"/>
  <c r="M51" i="2" s="1"/>
  <c r="L40" i="2"/>
  <c r="M40" i="2" s="1"/>
  <c r="O40" i="2" s="1"/>
  <c r="L37" i="2"/>
  <c r="N37" i="2" s="1"/>
  <c r="L20" i="2"/>
  <c r="N20" i="2" s="1"/>
  <c r="L61" i="2"/>
  <c r="M5" i="2"/>
  <c r="I15" i="2" s="1"/>
  <c r="L41" i="2"/>
  <c r="N41" i="2" s="1"/>
  <c r="L94" i="2"/>
  <c r="M94" i="2" s="1"/>
  <c r="L44" i="2"/>
  <c r="M44" i="2" s="1"/>
  <c r="O44" i="2" s="1"/>
  <c r="L21" i="2"/>
  <c r="M21" i="2" s="1"/>
  <c r="L47" i="2"/>
  <c r="L91" i="2"/>
  <c r="N91" i="2" s="1"/>
  <c r="L29" i="2"/>
  <c r="N29" i="2" s="1"/>
  <c r="L42" i="2"/>
  <c r="M42" i="2" s="1"/>
  <c r="O42" i="2" s="1"/>
  <c r="L25" i="2"/>
  <c r="N25" i="2" s="1"/>
  <c r="L31" i="2"/>
  <c r="N31" i="2" s="1"/>
  <c r="L95" i="2"/>
  <c r="M95" i="2" s="1"/>
  <c r="O95" i="2" s="1"/>
  <c r="N34" i="2"/>
  <c r="L59" i="2"/>
  <c r="M59" i="2" s="1"/>
  <c r="O59" i="2" s="1"/>
  <c r="L36" i="2"/>
  <c r="N36" i="2" s="1"/>
  <c r="L33" i="2"/>
  <c r="N33" i="2" s="1"/>
  <c r="L30" i="2"/>
  <c r="L68" i="2"/>
  <c r="M68" i="2" s="1"/>
  <c r="L26" i="2"/>
  <c r="M26" i="2" s="1"/>
  <c r="O26" i="2" s="1"/>
  <c r="L35" i="2"/>
  <c r="M35" i="2" s="1"/>
  <c r="O35" i="2" s="1"/>
  <c r="L32" i="2"/>
  <c r="N32" i="2" s="1"/>
  <c r="L74" i="2"/>
  <c r="N74" i="2" s="1"/>
  <c r="L104" i="2"/>
  <c r="N104" i="2" s="1"/>
  <c r="L65" i="2"/>
  <c r="M65" i="2" s="1"/>
  <c r="L24" i="2"/>
  <c r="M24" i="2" s="1"/>
  <c r="L105" i="2"/>
  <c r="M105" i="2" s="1"/>
  <c r="O105" i="2" s="1"/>
  <c r="L43" i="2"/>
  <c r="N43" i="2" s="1"/>
  <c r="L75" i="2"/>
  <c r="L69" i="2"/>
  <c r="M69" i="2" s="1"/>
  <c r="O69" i="2" s="1"/>
  <c r="L19" i="2"/>
  <c r="M19" i="2" s="1"/>
  <c r="O19" i="2" s="1"/>
  <c r="L66" i="2"/>
  <c r="M66" i="2" s="1"/>
  <c r="O66" i="2" s="1"/>
  <c r="L27" i="2"/>
  <c r="M27" i="2" s="1"/>
  <c r="O27" i="2" s="1"/>
  <c r="L39" i="2"/>
  <c r="M39" i="2" s="1"/>
  <c r="O39" i="2" s="1"/>
  <c r="L62" i="2"/>
  <c r="L60" i="2" s="1"/>
  <c r="L107" i="2"/>
  <c r="L106" i="2" s="1"/>
  <c r="L38" i="2"/>
  <c r="N38" i="2" s="1"/>
  <c r="D34" i="2"/>
  <c r="N46" i="2"/>
  <c r="M46" i="2"/>
  <c r="M30" i="2"/>
  <c r="O30" i="2" s="1"/>
  <c r="N30" i="2"/>
  <c r="M61" i="2"/>
  <c r="N61" i="2"/>
  <c r="M18" i="2"/>
  <c r="O18" i="2" s="1"/>
  <c r="M17" i="2"/>
  <c r="O17" i="2" s="1"/>
  <c r="D10" i="2"/>
  <c r="N40" i="2"/>
  <c r="M75" i="2"/>
  <c r="O75" i="2" s="1"/>
  <c r="N44" i="2"/>
  <c r="L52" i="2" l="1"/>
  <c r="L50" i="2" s="1"/>
  <c r="N48" i="2"/>
  <c r="N54" i="2"/>
  <c r="M54" i="2"/>
  <c r="O54" i="2" s="1"/>
  <c r="D54" i="2" s="1"/>
  <c r="N57" i="2"/>
  <c r="M57" i="2"/>
  <c r="O57" i="2" s="1"/>
  <c r="N58" i="2"/>
  <c r="M58" i="2"/>
  <c r="O58" i="2" s="1"/>
  <c r="M56" i="2"/>
  <c r="O56" i="2" s="1"/>
  <c r="N56" i="2"/>
  <c r="N94" i="2"/>
  <c r="N53" i="2"/>
  <c r="N52" i="2" s="1"/>
  <c r="N50" i="2" s="1"/>
  <c r="M53" i="2"/>
  <c r="M55" i="2"/>
  <c r="O55" i="2" s="1"/>
  <c r="N55" i="2"/>
  <c r="M38" i="2"/>
  <c r="O38" i="2" s="1"/>
  <c r="M78" i="2"/>
  <c r="O78" i="2" s="1"/>
  <c r="N51" i="2"/>
  <c r="M92" i="2"/>
  <c r="O92" i="2" s="1"/>
  <c r="D92" i="2" s="1"/>
  <c r="N105" i="2"/>
  <c r="N103" i="2" s="1"/>
  <c r="M28" i="2"/>
  <c r="O28" i="2" s="1"/>
  <c r="M37" i="2"/>
  <c r="O37" i="2" s="1"/>
  <c r="D37" i="2" s="1"/>
  <c r="M32" i="2"/>
  <c r="O32" i="2" s="1"/>
  <c r="D32" i="2" s="1"/>
  <c r="N42" i="2"/>
  <c r="D42" i="2" s="1"/>
  <c r="L90" i="2"/>
  <c r="N90" i="2" s="1"/>
  <c r="N62" i="2"/>
  <c r="N60" i="2" s="1"/>
  <c r="N71" i="2"/>
  <c r="N19" i="2"/>
  <c r="N16" i="2" s="1"/>
  <c r="L76" i="2"/>
  <c r="M41" i="2"/>
  <c r="O41" i="2" s="1"/>
  <c r="D41" i="2" s="1"/>
  <c r="N68" i="2"/>
  <c r="L73" i="2"/>
  <c r="M91" i="2"/>
  <c r="O91" i="2" s="1"/>
  <c r="D91" i="2" s="1"/>
  <c r="L45" i="2"/>
  <c r="M47" i="2"/>
  <c r="O47" i="2" s="1"/>
  <c r="N26" i="2"/>
  <c r="D26" i="2" s="1"/>
  <c r="N65" i="2"/>
  <c r="N77" i="2"/>
  <c r="N76" i="2" s="1"/>
  <c r="M20" i="2"/>
  <c r="O20" i="2" s="1"/>
  <c r="O16" i="2" s="1"/>
  <c r="O22" i="2" s="1"/>
  <c r="M25" i="2"/>
  <c r="O25" i="2" s="1"/>
  <c r="D25" i="2" s="1"/>
  <c r="N59" i="2"/>
  <c r="D59" i="2" s="1"/>
  <c r="M43" i="2"/>
  <c r="O43" i="2" s="1"/>
  <c r="D43" i="2" s="1"/>
  <c r="N39" i="2"/>
  <c r="D39" i="2" s="1"/>
  <c r="N35" i="2"/>
  <c r="D35" i="2" s="1"/>
  <c r="N75" i="2"/>
  <c r="D75" i="2" s="1"/>
  <c r="M31" i="2"/>
  <c r="O31" i="2" s="1"/>
  <c r="D31" i="2" s="1"/>
  <c r="M74" i="2"/>
  <c r="M73" i="2" s="1"/>
  <c r="M36" i="2"/>
  <c r="O36" i="2" s="1"/>
  <c r="D36" i="2" s="1"/>
  <c r="M104" i="2"/>
  <c r="M103" i="2" s="1"/>
  <c r="M29" i="2"/>
  <c r="O29" i="2" s="1"/>
  <c r="D29" i="2" s="1"/>
  <c r="M107" i="2"/>
  <c r="M106" i="2" s="1"/>
  <c r="N24" i="2"/>
  <c r="N47" i="2"/>
  <c r="N45" i="2" s="1"/>
  <c r="L103" i="2"/>
  <c r="M33" i="2"/>
  <c r="O33" i="2" s="1"/>
  <c r="D33" i="2" s="1"/>
  <c r="L93" i="2"/>
  <c r="N95" i="2"/>
  <c r="D95" i="2" s="1"/>
  <c r="D71" i="2"/>
  <c r="N66" i="2"/>
  <c r="D38" i="2"/>
  <c r="N69" i="2"/>
  <c r="D69" i="2" s="1"/>
  <c r="L67" i="2"/>
  <c r="N27" i="2"/>
  <c r="L23" i="2"/>
  <c r="M62" i="2"/>
  <c r="O62" i="2" s="1"/>
  <c r="L64" i="2"/>
  <c r="N107" i="2"/>
  <c r="N106" i="2" s="1"/>
  <c r="D30" i="2"/>
  <c r="D48" i="2"/>
  <c r="D78" i="2"/>
  <c r="D40" i="2"/>
  <c r="D17" i="2"/>
  <c r="D18" i="2"/>
  <c r="M64" i="2"/>
  <c r="O65" i="2"/>
  <c r="O64" i="2" s="1"/>
  <c r="O24" i="2"/>
  <c r="O61" i="2"/>
  <c r="O46" i="2"/>
  <c r="O51" i="2"/>
  <c r="O94" i="2"/>
  <c r="O93" i="2" s="1"/>
  <c r="M93" i="2"/>
  <c r="D44" i="2"/>
  <c r="O77" i="2"/>
  <c r="O76" i="2" s="1"/>
  <c r="M76" i="2"/>
  <c r="D28" i="2"/>
  <c r="M67" i="2"/>
  <c r="O68" i="2"/>
  <c r="O67" i="2" s="1"/>
  <c r="D105" i="2" l="1"/>
  <c r="D19" i="2"/>
  <c r="D55" i="2"/>
  <c r="D56" i="2"/>
  <c r="O53" i="2"/>
  <c r="O52" i="2" s="1"/>
  <c r="O50" i="2" s="1"/>
  <c r="D50" i="2" s="1"/>
  <c r="M52" i="2"/>
  <c r="M50" i="2" s="1"/>
  <c r="D57" i="2"/>
  <c r="O104" i="2"/>
  <c r="O103" i="2" s="1"/>
  <c r="D103" i="2" s="1"/>
  <c r="D58" i="2"/>
  <c r="D20" i="2"/>
  <c r="O74" i="2"/>
  <c r="O73" i="2" s="1"/>
  <c r="N64" i="2"/>
  <c r="D64" i="2" s="1"/>
  <c r="D47" i="2"/>
  <c r="D62" i="2"/>
  <c r="M90" i="2"/>
  <c r="O90" i="2" s="1"/>
  <c r="D90" i="2" s="1"/>
  <c r="D66" i="2"/>
  <c r="N73" i="2"/>
  <c r="O107" i="2"/>
  <c r="O106" i="2" s="1"/>
  <c r="D106" i="2" s="1"/>
  <c r="M45" i="2"/>
  <c r="O23" i="2"/>
  <c r="O45" i="2"/>
  <c r="D45" i="2" s="1"/>
  <c r="O60" i="2"/>
  <c r="D60" i="2" s="1"/>
  <c r="M23" i="2"/>
  <c r="N23" i="2"/>
  <c r="M60" i="2"/>
  <c r="D27" i="2"/>
  <c r="N67" i="2"/>
  <c r="D67" i="2" s="1"/>
  <c r="N93" i="2"/>
  <c r="D93" i="2" s="1"/>
  <c r="D61" i="2"/>
  <c r="D46" i="2"/>
  <c r="D65" i="2"/>
  <c r="D23" i="2"/>
  <c r="D77" i="2"/>
  <c r="D24" i="2"/>
  <c r="D16" i="2"/>
  <c r="N22" i="2"/>
  <c r="D51" i="2"/>
  <c r="D68" i="2"/>
  <c r="D94" i="2"/>
  <c r="D76" i="2"/>
  <c r="D53" i="2" l="1"/>
  <c r="D52" i="2" s="1"/>
  <c r="D104" i="2"/>
  <c r="D73" i="2"/>
  <c r="D74" i="2"/>
  <c r="D107" i="2"/>
  <c r="O49" i="2"/>
  <c r="O63" i="2" s="1"/>
  <c r="O70" i="2" s="1"/>
  <c r="O72" i="2" s="1"/>
  <c r="O79" i="2" s="1"/>
  <c r="O89" i="2" s="1"/>
  <c r="O96" i="2" s="1"/>
  <c r="O98" i="2" s="1"/>
  <c r="O100" i="2" s="1"/>
  <c r="O102" i="2" s="1"/>
  <c r="O108" i="2" s="1"/>
  <c r="N49" i="2"/>
  <c r="D22" i="2"/>
  <c r="D49" i="2" l="1"/>
  <c r="N63" i="2"/>
  <c r="N70" i="2" l="1"/>
  <c r="D63" i="2"/>
  <c r="N72" i="2" l="1"/>
  <c r="D70" i="2"/>
  <c r="D72" i="2" l="1"/>
  <c r="N79" i="2"/>
  <c r="D79" i="2" l="1"/>
  <c r="D89" i="2" s="1"/>
  <c r="N89" i="2"/>
  <c r="N96" i="2" s="1"/>
  <c r="D96" i="2" l="1"/>
  <c r="N98" i="2"/>
  <c r="D98" i="2" l="1"/>
  <c r="N100" i="2"/>
  <c r="D100" i="2" l="1"/>
  <c r="N102" i="2"/>
  <c r="N108" i="2" l="1"/>
  <c r="D108" i="2" s="1"/>
  <c r="D102" i="2"/>
</calcChain>
</file>

<file path=xl/sharedStrings.xml><?xml version="1.0" encoding="utf-8"?>
<sst xmlns="http://schemas.openxmlformats.org/spreadsheetml/2006/main" count="116" uniqueCount="102">
  <si>
    <t>.</t>
    <phoneticPr fontId="2"/>
  </si>
  <si>
    <t>合計（法人事業税所得割所得）㊱</t>
    <rPh sb="0" eb="2">
      <t>ゴウケイ</t>
    </rPh>
    <rPh sb="3" eb="5">
      <t>ホウジン</t>
    </rPh>
    <rPh sb="5" eb="8">
      <t>ジギョウゼイ</t>
    </rPh>
    <rPh sb="8" eb="10">
      <t>ショトク</t>
    </rPh>
    <rPh sb="10" eb="11">
      <t>ワリ</t>
    </rPh>
    <rPh sb="11" eb="13">
      <t>ショトク</t>
    </rPh>
    <phoneticPr fontId="2"/>
  </si>
  <si>
    <t>【益金算入額】㉞</t>
    <rPh sb="1" eb="3">
      <t>エキキン</t>
    </rPh>
    <rPh sb="3" eb="5">
      <t>サンニュウ</t>
    </rPh>
    <rPh sb="5" eb="6">
      <t>ガク</t>
    </rPh>
    <phoneticPr fontId="2"/>
  </si>
  <si>
    <t>【特別控除及び損金算入額】㉘～㉝、㉟</t>
    <rPh sb="1" eb="3">
      <t>トクベツ</t>
    </rPh>
    <rPh sb="3" eb="5">
      <t>コウジョ</t>
    </rPh>
    <rPh sb="5" eb="6">
      <t>オヨ</t>
    </rPh>
    <rPh sb="7" eb="9">
      <t>ソンキン</t>
    </rPh>
    <rPh sb="9" eb="11">
      <t>サンニュウ</t>
    </rPh>
    <rPh sb="11" eb="12">
      <t>ガク</t>
    </rPh>
    <phoneticPr fontId="2"/>
  </si>
  <si>
    <t>所得金額再差引計㉗</t>
    <rPh sb="0" eb="2">
      <t>ショトク</t>
    </rPh>
    <rPh sb="2" eb="4">
      <t>キンガク</t>
    </rPh>
    <rPh sb="4" eb="5">
      <t>サイ</t>
    </rPh>
    <rPh sb="5" eb="7">
      <t>サシヒキ</t>
    </rPh>
    <rPh sb="7" eb="8">
      <t>ケイ</t>
    </rPh>
    <phoneticPr fontId="2"/>
  </si>
  <si>
    <t>繰越欠損金額等の当期控除額㉕</t>
    <rPh sb="0" eb="2">
      <t>クリコシ</t>
    </rPh>
    <rPh sb="2" eb="4">
      <t>ケッソン</t>
    </rPh>
    <rPh sb="4" eb="6">
      <t>キンガク</t>
    </rPh>
    <rPh sb="6" eb="7">
      <t>トウ</t>
    </rPh>
    <rPh sb="8" eb="10">
      <t>トウキ</t>
    </rPh>
    <rPh sb="10" eb="12">
      <t>コウジョ</t>
    </rPh>
    <rPh sb="12" eb="13">
      <t>ガク</t>
    </rPh>
    <phoneticPr fontId="2"/>
  </si>
  <si>
    <t>所得金額差引計㉔</t>
    <rPh sb="0" eb="2">
      <t>ショトク</t>
    </rPh>
    <rPh sb="2" eb="4">
      <t>キンガク</t>
    </rPh>
    <rPh sb="4" eb="6">
      <t>サシヒキ</t>
    </rPh>
    <rPh sb="6" eb="7">
      <t>ケイ</t>
    </rPh>
    <phoneticPr fontId="2"/>
  </si>
  <si>
    <t>非課税等所得⑲～㉓</t>
    <rPh sb="0" eb="3">
      <t>ヒカゼイ</t>
    </rPh>
    <rPh sb="3" eb="4">
      <t>トウ</t>
    </rPh>
    <rPh sb="4" eb="6">
      <t>ショトク</t>
    </rPh>
    <phoneticPr fontId="2"/>
  </si>
  <si>
    <t>再仮計⑱</t>
    <rPh sb="0" eb="1">
      <t>サイ</t>
    </rPh>
    <rPh sb="1" eb="2">
      <t>カリ</t>
    </rPh>
    <rPh sb="2" eb="3">
      <t>ケイ</t>
    </rPh>
    <phoneticPr fontId="2"/>
  </si>
  <si>
    <t>外国の事業に帰属する所得⑰</t>
    <rPh sb="0" eb="2">
      <t>ガイコク</t>
    </rPh>
    <rPh sb="3" eb="5">
      <t>ジギョウ</t>
    </rPh>
    <rPh sb="6" eb="8">
      <t>キゾク</t>
    </rPh>
    <rPh sb="10" eb="12">
      <t>ショトク</t>
    </rPh>
    <phoneticPr fontId="2"/>
  </si>
  <si>
    <t>仮計⑯</t>
    <rPh sb="0" eb="1">
      <t>カリ</t>
    </rPh>
    <rPh sb="1" eb="2">
      <t>ケイ</t>
    </rPh>
    <phoneticPr fontId="2"/>
  </si>
  <si>
    <t>【事業税減算】⑨～⑮</t>
    <rPh sb="1" eb="4">
      <t>ジギョウゼイ</t>
    </rPh>
    <rPh sb="4" eb="6">
      <t>ゲンザン</t>
    </rPh>
    <phoneticPr fontId="2"/>
  </si>
  <si>
    <t>【事業税加算】②～⑧</t>
    <rPh sb="1" eb="4">
      <t>ジギョウゼイ</t>
    </rPh>
    <rPh sb="4" eb="6">
      <t>カサン</t>
    </rPh>
    <phoneticPr fontId="2"/>
  </si>
  <si>
    <t>法人税所得金額①</t>
    <rPh sb="0" eb="3">
      <t>ホウジンゼイ</t>
    </rPh>
    <rPh sb="3" eb="5">
      <t>ショトク</t>
    </rPh>
    <rPh sb="5" eb="7">
      <t>キンガク</t>
    </rPh>
    <phoneticPr fontId="2"/>
  </si>
  <si>
    <t>共通</t>
    <rPh sb="0" eb="2">
      <t>キョウツウ</t>
    </rPh>
    <phoneticPr fontId="2"/>
  </si>
  <si>
    <t>計</t>
    <rPh sb="0" eb="1">
      <t>ケイ</t>
    </rPh>
    <phoneticPr fontId="2"/>
  </si>
  <si>
    <t>区分できないもの</t>
    <rPh sb="0" eb="2">
      <t>クブン</t>
    </rPh>
    <phoneticPr fontId="2"/>
  </si>
  <si>
    <t>区分できるもの</t>
    <rPh sb="0" eb="2">
      <t>クブン</t>
    </rPh>
    <phoneticPr fontId="2"/>
  </si>
  <si>
    <t>総　額</t>
    <rPh sb="0" eb="1">
      <t>ソウ</t>
    </rPh>
    <rPh sb="2" eb="3">
      <t>ガク</t>
    </rPh>
    <phoneticPr fontId="2"/>
  </si>
  <si>
    <t>項　　　　　目</t>
    <rPh sb="0" eb="1">
      <t>コウ</t>
    </rPh>
    <rPh sb="6" eb="7">
      <t>メ</t>
    </rPh>
    <phoneticPr fontId="2"/>
  </si>
  <si>
    <t>※項目内の番号は第６号様式別表５の各項目番号です。該当あれば下表に入力し、第６号様式別表５へ転記してください。</t>
    <rPh sb="1" eb="3">
      <t>コウモク</t>
    </rPh>
    <rPh sb="3" eb="4">
      <t>ナイ</t>
    </rPh>
    <rPh sb="5" eb="7">
      <t>バンゴウ</t>
    </rPh>
    <rPh sb="17" eb="20">
      <t>カクコウモク</t>
    </rPh>
    <rPh sb="20" eb="22">
      <t>バンゴウ</t>
    </rPh>
    <rPh sb="25" eb="27">
      <t>ガイトウ</t>
    </rPh>
    <rPh sb="30" eb="32">
      <t>カヒョウ</t>
    </rPh>
    <rPh sb="33" eb="35">
      <t>ニュウリョク</t>
    </rPh>
    <rPh sb="37" eb="38">
      <t>ダイ</t>
    </rPh>
    <rPh sb="39" eb="40">
      <t>ゴウ</t>
    </rPh>
    <rPh sb="40" eb="42">
      <t>ヨウシキ</t>
    </rPh>
    <rPh sb="42" eb="44">
      <t>ベッピョウ</t>
    </rPh>
    <rPh sb="46" eb="48">
      <t>テンキ</t>
    </rPh>
    <phoneticPr fontId="2"/>
  </si>
  <si>
    <t>固定資産売却損</t>
    <rPh sb="0" eb="4">
      <t>コテイシサン</t>
    </rPh>
    <rPh sb="4" eb="6">
      <t>バイキャク</t>
    </rPh>
    <rPh sb="6" eb="7">
      <t>ソン</t>
    </rPh>
    <phoneticPr fontId="2"/>
  </si>
  <si>
    <t>固定資産売却益</t>
    <rPh sb="0" eb="4">
      <t>コテイシサン</t>
    </rPh>
    <rPh sb="4" eb="7">
      <t>バイキャクエキ</t>
    </rPh>
    <phoneticPr fontId="2"/>
  </si>
  <si>
    <t>支払利息</t>
    <rPh sb="0" eb="2">
      <t>シハラ</t>
    </rPh>
    <rPh sb="2" eb="4">
      <t>リソク</t>
    </rPh>
    <phoneticPr fontId="2"/>
  </si>
  <si>
    <t>受取利息</t>
    <rPh sb="0" eb="2">
      <t>ウケトリ</t>
    </rPh>
    <rPh sb="2" eb="4">
      <t>リソク</t>
    </rPh>
    <phoneticPr fontId="2"/>
  </si>
  <si>
    <t>租税公課</t>
    <rPh sb="0" eb="2">
      <t>ソゼイ</t>
    </rPh>
    <rPh sb="2" eb="4">
      <t>コウカ</t>
    </rPh>
    <phoneticPr fontId="2"/>
  </si>
  <si>
    <t>手数料</t>
    <rPh sb="0" eb="3">
      <t>テスウリョウ</t>
    </rPh>
    <phoneticPr fontId="2"/>
  </si>
  <si>
    <t>旅費交通費</t>
    <rPh sb="0" eb="2">
      <t>リョヒ</t>
    </rPh>
    <rPh sb="2" eb="5">
      <t>コウツウヒ</t>
    </rPh>
    <phoneticPr fontId="2"/>
  </si>
  <si>
    <t>水道光熱費</t>
    <rPh sb="0" eb="2">
      <t>スイドウ</t>
    </rPh>
    <rPh sb="2" eb="5">
      <t>コウネツヒ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</si>
  <si>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</si>
  <si>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修繕費</t>
    <rPh sb="0" eb="3">
      <t>シュウゼンヒ</t>
    </rPh>
    <phoneticPr fontId="2"/>
  </si>
  <si>
    <t>減価償却費</t>
    <rPh sb="0" eb="2">
      <t>ゲンカ</t>
    </rPh>
    <rPh sb="2" eb="5">
      <t>ショウキャクヒ</t>
    </rPh>
    <phoneticPr fontId="2"/>
  </si>
  <si>
    <t>厚生費</t>
    <rPh sb="0" eb="3">
      <t>コウセイヒ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</si>
  <si>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</si>
  <si>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役員報酬</t>
    <rPh sb="0" eb="2">
      <t>ヤクイン</t>
    </rPh>
    <rPh sb="2" eb="4">
      <t>ホウシュウ</t>
    </rPh>
    <phoneticPr fontId="2"/>
  </si>
  <si>
    <t>科　　　　　目</t>
    <rPh sb="0" eb="1">
      <t>カ</t>
    </rPh>
    <rPh sb="6" eb="7">
      <t>メ</t>
    </rPh>
    <phoneticPr fontId="2"/>
  </si>
  <si>
    <t>《損益計算書》</t>
    <rPh sb="1" eb="3">
      <t>ソンエキ</t>
    </rPh>
    <rPh sb="3" eb="6">
      <t>ケイサンショ</t>
    </rPh>
    <phoneticPr fontId="2"/>
  </si>
  <si>
    <t>＝</t>
    <phoneticPr fontId="2"/>
  </si>
  <si>
    <t>売上高総額</t>
    <rPh sb="0" eb="2">
      <t>ウリアゲ</t>
    </rPh>
    <rPh sb="2" eb="3">
      <t>ダカ</t>
    </rPh>
    <rPh sb="3" eb="5">
      <t>ソウガク</t>
    </rPh>
    <phoneticPr fontId="2"/>
  </si>
  <si>
    <t>収入金課税法人　損益計算書区分計算</t>
    <rPh sb="0" eb="2">
      <t>シュウニュウ</t>
    </rPh>
    <rPh sb="2" eb="3">
      <t>キン</t>
    </rPh>
    <rPh sb="3" eb="5">
      <t>カゼイ</t>
    </rPh>
    <rPh sb="5" eb="7">
      <t>ホウジン</t>
    </rPh>
    <rPh sb="8" eb="10">
      <t>ソンエキ</t>
    </rPh>
    <rPh sb="10" eb="13">
      <t>ケイサンショ</t>
    </rPh>
    <rPh sb="13" eb="15">
      <t>クブン</t>
    </rPh>
    <rPh sb="15" eb="17">
      <t>ケイサン</t>
    </rPh>
    <phoneticPr fontId="2"/>
  </si>
  <si>
    <t>法人名：</t>
    <rPh sb="0" eb="2">
      <t>ホウジン</t>
    </rPh>
    <rPh sb="2" eb="3">
      <t>メイ</t>
    </rPh>
    <phoneticPr fontId="11"/>
  </si>
  <si>
    <t>（自　　年　　月　　日～　至　　年　　月　　日）</t>
    <rPh sb="1" eb="2">
      <t>ジ</t>
    </rPh>
    <rPh sb="4" eb="5">
      <t>ネン</t>
    </rPh>
    <rPh sb="7" eb="8">
      <t>ガツ</t>
    </rPh>
    <rPh sb="10" eb="11">
      <t>ニチ</t>
    </rPh>
    <rPh sb="13" eb="14">
      <t>イタル</t>
    </rPh>
    <rPh sb="16" eb="17">
      <t>ネン</t>
    </rPh>
    <rPh sb="19" eb="20">
      <t>ツキ</t>
    </rPh>
    <rPh sb="22" eb="23">
      <t>ニチ</t>
    </rPh>
    <phoneticPr fontId="11"/>
  </si>
  <si>
    <t>（単位：円）</t>
    <rPh sb="1" eb="3">
      <t>タンイ</t>
    </rPh>
    <rPh sb="4" eb="5">
      <t>エン</t>
    </rPh>
    <phoneticPr fontId="11"/>
  </si>
  <si>
    <t>Ａ／A+B</t>
    <phoneticPr fontId="2"/>
  </si>
  <si>
    <t>小数点以下第4位を四捨五入</t>
    <rPh sb="0" eb="2">
      <t>ショウスウ</t>
    </rPh>
    <rPh sb="2" eb="3">
      <t>テン</t>
    </rPh>
    <rPh sb="3" eb="5">
      <t>イカ</t>
    </rPh>
    <rPh sb="5" eb="6">
      <t>ダイ</t>
    </rPh>
    <rPh sb="7" eb="8">
      <t>イ</t>
    </rPh>
    <rPh sb="9" eb="13">
      <t>シシャゴニュウ</t>
    </rPh>
    <phoneticPr fontId="2"/>
  </si>
  <si>
    <t>電力部門</t>
    <rPh sb="0" eb="2">
      <t>デンリョク</t>
    </rPh>
    <rPh sb="2" eb="4">
      <t>ブモン</t>
    </rPh>
    <phoneticPr fontId="2"/>
  </si>
  <si>
    <t>所得課税部門</t>
    <rPh sb="0" eb="2">
      <t>ショトク</t>
    </rPh>
    <rPh sb="2" eb="4">
      <t>カゼイ</t>
    </rPh>
    <rPh sb="4" eb="6">
      <t>ブモン</t>
    </rPh>
    <phoneticPr fontId="2"/>
  </si>
  <si>
    <t>所得課税部門</t>
    <rPh sb="4" eb="6">
      <t>ブモン</t>
    </rPh>
    <phoneticPr fontId="2"/>
  </si>
  <si>
    <t>電力部門</t>
    <phoneticPr fontId="2"/>
  </si>
  <si>
    <t>期首棚卸高</t>
    <rPh sb="0" eb="2">
      <t>キシュ</t>
    </rPh>
    <rPh sb="2" eb="4">
      <t>タナオロ</t>
    </rPh>
    <rPh sb="4" eb="5">
      <t>ダカ</t>
    </rPh>
    <phoneticPr fontId="2"/>
  </si>
  <si>
    <t>当期製品製造原価</t>
    <rPh sb="0" eb="2">
      <t>トウキ</t>
    </rPh>
    <rPh sb="2" eb="4">
      <t>セイヒン</t>
    </rPh>
    <rPh sb="4" eb="6">
      <t>セイゾウ</t>
    </rPh>
    <rPh sb="6" eb="8">
      <t>ゲンカ</t>
    </rPh>
    <phoneticPr fontId="2"/>
  </si>
  <si>
    <t>当期製品自家使用高</t>
    <rPh sb="0" eb="2">
      <t>トウキ</t>
    </rPh>
    <rPh sb="2" eb="4">
      <t>セイヒン</t>
    </rPh>
    <rPh sb="4" eb="6">
      <t>ジカ</t>
    </rPh>
    <rPh sb="6" eb="8">
      <t>シヨウ</t>
    </rPh>
    <rPh sb="8" eb="9">
      <t>ダカ</t>
    </rPh>
    <phoneticPr fontId="2"/>
  </si>
  <si>
    <t>期末棚卸高</t>
    <rPh sb="0" eb="2">
      <t>キマツ</t>
    </rPh>
    <rPh sb="2" eb="4">
      <t>タナオロ</t>
    </rPh>
    <rPh sb="4" eb="5">
      <t>ダカ</t>
    </rPh>
    <phoneticPr fontId="2"/>
  </si>
  <si>
    <t>※必要な科目等を選定し、適宜、科目の変更、行の追加・削除等をしてください。</t>
    <rPh sb="12" eb="14">
      <t>テキギ</t>
    </rPh>
    <rPh sb="15" eb="17">
      <t>カモク</t>
    </rPh>
    <rPh sb="18" eb="20">
      <t>ヘンコウ</t>
    </rPh>
    <phoneticPr fontId="2"/>
  </si>
  <si>
    <t>【売上按分率】</t>
    <rPh sb="1" eb="3">
      <t>ウリアゲ</t>
    </rPh>
    <rPh sb="3" eb="5">
      <t>アンブン</t>
    </rPh>
    <rPh sb="5" eb="6">
      <t>リツ</t>
    </rPh>
    <phoneticPr fontId="2"/>
  </si>
  <si>
    <t>交際接待費</t>
    <phoneticPr fontId="2"/>
  </si>
  <si>
    <t>【売上総利益】</t>
    <phoneticPr fontId="2"/>
  </si>
  <si>
    <t>雑収入</t>
    <phoneticPr fontId="2"/>
  </si>
  <si>
    <t>【経常利益】</t>
    <rPh sb="1" eb="3">
      <t>ケイジョウ</t>
    </rPh>
    <rPh sb="3" eb="5">
      <t>リエキ</t>
    </rPh>
    <phoneticPr fontId="2"/>
  </si>
  <si>
    <t>【税引前当期利益（損失）】</t>
    <rPh sb="1" eb="3">
      <t>ゼイビ</t>
    </rPh>
    <rPh sb="3" eb="4">
      <t>マエ</t>
    </rPh>
    <rPh sb="4" eb="6">
      <t>トウキ</t>
    </rPh>
    <rPh sb="6" eb="8">
      <t>リエキ</t>
    </rPh>
    <rPh sb="9" eb="11">
      <t>ソンシツ</t>
    </rPh>
    <phoneticPr fontId="2"/>
  </si>
  <si>
    <t>【法人税等】</t>
    <rPh sb="1" eb="4">
      <t>ホウジンゼイ</t>
    </rPh>
    <rPh sb="4" eb="5">
      <t>トウ</t>
    </rPh>
    <phoneticPr fontId="2"/>
  </si>
  <si>
    <t>【当期利益（損失）】</t>
    <rPh sb="1" eb="3">
      <t>トウキ</t>
    </rPh>
    <rPh sb="3" eb="5">
      <t>リエキ</t>
    </rPh>
    <rPh sb="6" eb="8">
      <t>ソンシツ</t>
    </rPh>
    <phoneticPr fontId="2"/>
  </si>
  <si>
    <t>決算書金額
（総　額）</t>
    <rPh sb="0" eb="3">
      <t>ケッサンショ</t>
    </rPh>
    <rPh sb="3" eb="5">
      <t>キンガク</t>
    </rPh>
    <rPh sb="7" eb="8">
      <t>ソウ</t>
    </rPh>
    <rPh sb="9" eb="10">
      <t>ガク</t>
    </rPh>
    <phoneticPr fontId="2"/>
  </si>
  <si>
    <t>法人事業税所得金額の計算《県税申告書第６号様式別表５》が必要な場合は次頁に続く</t>
    <rPh sb="28" eb="30">
      <t>ヒツヨウ</t>
    </rPh>
    <rPh sb="31" eb="33">
      <t>バアイ</t>
    </rPh>
    <rPh sb="34" eb="36">
      <t>ジページ</t>
    </rPh>
    <rPh sb="37" eb="38">
      <t>ツヅ</t>
    </rPh>
    <phoneticPr fontId="2"/>
  </si>
  <si>
    <t>８．税務加算</t>
    <phoneticPr fontId="2"/>
  </si>
  <si>
    <t>９．税務減算※</t>
    <phoneticPr fontId="2"/>
  </si>
  <si>
    <t>２．売上原価</t>
    <phoneticPr fontId="2"/>
  </si>
  <si>
    <t>【営業利益（損失）】</t>
    <phoneticPr fontId="2"/>
  </si>
  <si>
    <t>営業損益</t>
    <rPh sb="0" eb="2">
      <t>エイギョウ</t>
    </rPh>
    <rPh sb="2" eb="4">
      <t>ソンエキ</t>
    </rPh>
    <phoneticPr fontId="2"/>
  </si>
  <si>
    <t>３．販売費及び一般管理費</t>
    <phoneticPr fontId="2"/>
  </si>
  <si>
    <t>４．営業雑費用</t>
    <rPh sb="2" eb="4">
      <t>エイギョウ</t>
    </rPh>
    <rPh sb="4" eb="5">
      <t>ザツ</t>
    </rPh>
    <rPh sb="5" eb="7">
      <t>ヒヨウ</t>
    </rPh>
    <phoneticPr fontId="2"/>
  </si>
  <si>
    <t>受注工事費用</t>
    <rPh sb="0" eb="6">
      <t>ジュチュウコウジヒヨウ</t>
    </rPh>
    <phoneticPr fontId="2"/>
  </si>
  <si>
    <t>器具販売費用</t>
    <rPh sb="4" eb="6">
      <t>ヒヨウ</t>
    </rPh>
    <phoneticPr fontId="2"/>
  </si>
  <si>
    <t>５．営業外収益</t>
    <phoneticPr fontId="2"/>
  </si>
  <si>
    <t>６．営業外費用</t>
    <phoneticPr fontId="2"/>
  </si>
  <si>
    <t>６．特別利益</t>
    <phoneticPr fontId="2"/>
  </si>
  <si>
    <t>７．特別損失</t>
    <phoneticPr fontId="2"/>
  </si>
  <si>
    <t>営業外損益</t>
    <rPh sb="0" eb="3">
      <t>エイギョウガイ</t>
    </rPh>
    <rPh sb="3" eb="5">
      <t>ソンエキ</t>
    </rPh>
    <phoneticPr fontId="2"/>
  </si>
  <si>
    <t>特別損益</t>
    <rPh sb="0" eb="2">
      <t>トクベツ</t>
    </rPh>
    <rPh sb="2" eb="4">
      <t>ソンエキ</t>
    </rPh>
    <phoneticPr fontId="2"/>
  </si>
  <si>
    <t>《法人税別表４》
税　務　計　算</t>
    <phoneticPr fontId="2"/>
  </si>
  <si>
    <t>共通部門</t>
    <rPh sb="0" eb="2">
      <t>キョウツウ</t>
    </rPh>
    <rPh sb="2" eb="4">
      <t>ブモン</t>
    </rPh>
    <phoneticPr fontId="2"/>
  </si>
  <si>
    <t>所得課税部門</t>
    <phoneticPr fontId="2"/>
  </si>
  <si>
    <t>Ｂ／A+B</t>
    <phoneticPr fontId="2"/>
  </si>
  <si>
    <t>Ａ”</t>
    <phoneticPr fontId="2"/>
  </si>
  <si>
    <t>Ｂ”</t>
    <phoneticPr fontId="2"/>
  </si>
  <si>
    <t>発電・小売等事業（Ａ）</t>
    <phoneticPr fontId="2"/>
  </si>
  <si>
    <t>所得課税事業（Ｂ）</t>
    <phoneticPr fontId="2"/>
  </si>
  <si>
    <t>【　　　　　　</t>
    <phoneticPr fontId="2"/>
  </si>
  <si>
    <t>】Ａ”</t>
    <phoneticPr fontId="2"/>
  </si>
  <si>
    <t>】Ｂ”</t>
    <phoneticPr fontId="2"/>
  </si>
  <si>
    <t>１．売上</t>
    <phoneticPr fontId="2"/>
  </si>
  <si>
    <t>売上高</t>
    <rPh sb="0" eb="2">
      <t>ウリアゲ</t>
    </rPh>
    <rPh sb="2" eb="3">
      <t>タカ</t>
    </rPh>
    <phoneticPr fontId="2"/>
  </si>
  <si>
    <t>　　（損害保険金）</t>
    <rPh sb="3" eb="5">
      <t>ソンガイ</t>
    </rPh>
    <rPh sb="5" eb="8">
      <t>ホケンキン</t>
    </rPh>
    <phoneticPr fontId="2"/>
  </si>
  <si>
    <t>　　（租税還付金）</t>
    <rPh sb="3" eb="5">
      <t>ソゼイ</t>
    </rPh>
    <rPh sb="5" eb="8">
      <t>カンプキン</t>
    </rPh>
    <phoneticPr fontId="2"/>
  </si>
  <si>
    <t>　　（自動販売機手数料）</t>
    <rPh sb="3" eb="5">
      <t>ジドウ</t>
    </rPh>
    <rPh sb="5" eb="8">
      <t>ハンバイキ</t>
    </rPh>
    <rPh sb="8" eb="11">
      <t>テスウリョウ</t>
    </rPh>
    <phoneticPr fontId="2"/>
  </si>
  <si>
    <t>　　（電柱敷地料）</t>
    <rPh sb="3" eb="5">
      <t>デンチュウ</t>
    </rPh>
    <rPh sb="5" eb="7">
      <t>シキチ</t>
    </rPh>
    <rPh sb="7" eb="8">
      <t>リョウ</t>
    </rPh>
    <phoneticPr fontId="2"/>
  </si>
  <si>
    <t>　　（消費税差益）</t>
    <rPh sb="3" eb="6">
      <t>ショウヒゼイ</t>
    </rPh>
    <rPh sb="6" eb="7">
      <t>サ</t>
    </rPh>
    <rPh sb="7" eb="8">
      <t>エキ</t>
    </rPh>
    <phoneticPr fontId="2"/>
  </si>
  <si>
    <t>所得金額</t>
    <rPh sb="0" eb="2">
      <t>ショトク</t>
    </rPh>
    <rPh sb="2" eb="4">
      <t>キンガク</t>
    </rPh>
    <phoneticPr fontId="2"/>
  </si>
  <si>
    <t>第３号法人所得割の課税標準額↑</t>
    <rPh sb="0" eb="1">
      <t>ダイ</t>
    </rPh>
    <rPh sb="2" eb="3">
      <t>ゴウ</t>
    </rPh>
    <rPh sb="3" eb="5">
      <t>ホウジン</t>
    </rPh>
    <rPh sb="5" eb="7">
      <t>ショトク</t>
    </rPh>
    <rPh sb="7" eb="8">
      <t>ワリ</t>
    </rPh>
    <rPh sb="9" eb="11">
      <t>カゼイ</t>
    </rPh>
    <rPh sb="11" eb="14">
      <t>ヒョウジュンガク</t>
    </rPh>
    <phoneticPr fontId="2"/>
  </si>
  <si>
    <t>第１号法人所得割の課税標準額↑</t>
    <rPh sb="0" eb="1">
      <t>ダイ</t>
    </rPh>
    <rPh sb="2" eb="3">
      <t>ゴウ</t>
    </rPh>
    <rPh sb="3" eb="5">
      <t>ホウジン</t>
    </rPh>
    <phoneticPr fontId="2"/>
  </si>
  <si>
    <t>給料</t>
    <rPh sb="0" eb="2">
      <t>キュウリョウ</t>
    </rPh>
    <phoneticPr fontId="2"/>
  </si>
  <si>
    <t>賞与</t>
    <rPh sb="0" eb="2">
      <t>ショウヨ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</si>
</sst>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[$-411]gee\.mm\.dd;@"/>
    <numFmt numFmtId="178" formatCode="#,##0.000_ "/>
    <numFmt numFmtId="179" formatCode="0.00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9.5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CCFFFF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1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 diagonalUp="1">
      <left/>
      <right style="medium">
        <color indexed="64"/>
      </right>
      <top style="double">
        <color auto="1"/>
      </top>
      <bottom/>
      <diagonal style="thin">
        <color indexed="64"/>
      </diagonal>
    </border>
    <border diagonalUp="1">
      <left/>
      <right/>
      <top style="double">
        <color auto="1"/>
      </top>
      <bottom/>
      <diagonal style="thin">
        <color indexed="64"/>
      </diagonal>
    </border>
    <border diagonalUp="1">
      <left style="medium">
        <color indexed="64"/>
      </left>
      <right/>
      <top style="double">
        <color auto="1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auto="1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/>
    <xf numFmtId="0" fontId="0" fillId="0" borderId="0" xfId="0" applyFont="1" applyFill="1" applyBorder="1" applyAlignment="1">
      <alignment horizontal="center" vertical="center" shrinkToFit="1"/>
    </xf>
    <xf numFmtId="176" fontId="0" fillId="0" borderId="9" xfId="1" applyNumberFormat="1" applyFont="1" applyFill="1" applyBorder="1" applyAlignment="1">
      <alignment vertical="center" shrinkToFit="1"/>
    </xf>
    <xf numFmtId="176" fontId="0" fillId="0" borderId="10" xfId="1" applyNumberFormat="1" applyFont="1" applyFill="1" applyBorder="1" applyAlignment="1">
      <alignment vertical="center" shrinkToFit="1"/>
    </xf>
    <xf numFmtId="0" fontId="0" fillId="0" borderId="11" xfId="0" applyFill="1" applyBorder="1" applyAlignment="1">
      <alignment vertical="center"/>
    </xf>
    <xf numFmtId="176" fontId="0" fillId="0" borderId="17" xfId="1" applyNumberFormat="1" applyFont="1" applyFill="1" applyBorder="1" applyAlignment="1">
      <alignment vertical="center" shrinkToFit="1"/>
    </xf>
    <xf numFmtId="0" fontId="0" fillId="0" borderId="18" xfId="0" applyFill="1" applyBorder="1" applyAlignment="1">
      <alignment vertical="center"/>
    </xf>
    <xf numFmtId="0" fontId="0" fillId="0" borderId="11" xfId="0" applyFill="1" applyBorder="1" applyAlignment="1">
      <alignment horizontal="left" vertical="center" shrinkToFit="1"/>
    </xf>
    <xf numFmtId="176" fontId="0" fillId="0" borderId="0" xfId="1" applyNumberFormat="1" applyFont="1" applyFill="1" applyBorder="1" applyAlignment="1">
      <alignment vertical="center" shrinkToFit="1"/>
    </xf>
    <xf numFmtId="0" fontId="0" fillId="0" borderId="31" xfId="0" applyFill="1" applyBorder="1" applyAlignment="1">
      <alignment vertical="center"/>
    </xf>
    <xf numFmtId="0" fontId="0" fillId="0" borderId="34" xfId="0" applyFill="1" applyBorder="1" applyAlignment="1">
      <alignment horizontal="center" vertical="center" shrinkToFit="1"/>
    </xf>
    <xf numFmtId="0" fontId="0" fillId="0" borderId="35" xfId="0" applyFill="1" applyBorder="1">
      <alignment vertical="center"/>
    </xf>
    <xf numFmtId="0" fontId="0" fillId="0" borderId="0" xfId="0" applyFont="1" applyFill="1" applyBorder="1" applyAlignment="1">
      <alignment horizontal="center" shrinkToFit="1"/>
    </xf>
    <xf numFmtId="176" fontId="1" fillId="0" borderId="0" xfId="1" applyNumberFormat="1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0" fontId="0" fillId="0" borderId="0" xfId="0" applyFont="1" applyFill="1" applyAlignment="1"/>
    <xf numFmtId="0" fontId="0" fillId="0" borderId="11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0" fillId="0" borderId="73" xfId="0" applyFill="1" applyBorder="1" applyAlignment="1">
      <alignment horizontal="center" vertical="center"/>
    </xf>
    <xf numFmtId="0" fontId="0" fillId="0" borderId="7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77" xfId="0" applyFill="1" applyBorder="1" applyAlignment="1">
      <alignment horizontal="center" vertical="center"/>
    </xf>
    <xf numFmtId="0" fontId="7" fillId="0" borderId="0" xfId="0" quotePrefix="1" applyFont="1" applyFill="1" applyAlignment="1">
      <alignment vertical="center"/>
    </xf>
    <xf numFmtId="3" fontId="6" fillId="0" borderId="16" xfId="0" applyNumberFormat="1" applyFont="1" applyFill="1" applyBorder="1" applyAlignment="1">
      <alignment horizontal="center"/>
    </xf>
    <xf numFmtId="177" fontId="6" fillId="0" borderId="0" xfId="0" applyNumberFormat="1" applyFont="1" applyFill="1" applyAlignment="1">
      <alignment horizontal="right"/>
    </xf>
    <xf numFmtId="0" fontId="0" fillId="0" borderId="61" xfId="0" applyFill="1" applyBorder="1" applyAlignment="1">
      <alignment vertical="center"/>
    </xf>
    <xf numFmtId="176" fontId="0" fillId="0" borderId="62" xfId="1" applyNumberFormat="1" applyFont="1" applyFill="1" applyBorder="1" applyAlignment="1">
      <alignment vertical="center" shrinkToFit="1"/>
    </xf>
    <xf numFmtId="176" fontId="0" fillId="0" borderId="61" xfId="1" applyNumberFormat="1" applyFont="1" applyFill="1" applyBorder="1" applyAlignment="1">
      <alignment vertical="center" shrinkToFit="1"/>
    </xf>
    <xf numFmtId="0" fontId="0" fillId="0" borderId="0" xfId="0" applyFill="1" applyBorder="1" applyAlignment="1"/>
    <xf numFmtId="0" fontId="0" fillId="0" borderId="79" xfId="0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center" vertical="center" shrinkToFit="1"/>
    </xf>
    <xf numFmtId="0" fontId="0" fillId="0" borderId="28" xfId="0" applyFill="1" applyBorder="1" applyAlignment="1">
      <alignment vertical="center"/>
    </xf>
    <xf numFmtId="176" fontId="0" fillId="0" borderId="5" xfId="1" applyNumberFormat="1" applyFont="1" applyFill="1" applyBorder="1" applyAlignment="1">
      <alignment vertical="center" shrinkToFit="1"/>
    </xf>
    <xf numFmtId="176" fontId="0" fillId="0" borderId="32" xfId="1" applyNumberFormat="1" applyFont="1" applyFill="1" applyBorder="1" applyAlignment="1">
      <alignment vertical="center" shrinkToFit="1"/>
    </xf>
    <xf numFmtId="176" fontId="0" fillId="0" borderId="33" xfId="1" applyNumberFormat="1" applyFont="1" applyFill="1" applyBorder="1" applyAlignment="1">
      <alignment vertical="center" shrinkToFit="1"/>
    </xf>
    <xf numFmtId="176" fontId="0" fillId="0" borderId="34" xfId="1" applyNumberFormat="1" applyFont="1" applyFill="1" applyBorder="1" applyAlignment="1">
      <alignment vertical="center" shrinkToFit="1"/>
    </xf>
    <xf numFmtId="0" fontId="0" fillId="0" borderId="14" xfId="0" applyFill="1" applyBorder="1" applyAlignment="1">
      <alignment horizontal="right" vertical="center"/>
    </xf>
    <xf numFmtId="0" fontId="0" fillId="0" borderId="56" xfId="0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11" xfId="0" applyFont="1" applyFill="1" applyBorder="1" applyAlignment="1">
      <alignment horizontal="left" vertical="center"/>
    </xf>
    <xf numFmtId="0" fontId="0" fillId="0" borderId="47" xfId="0" applyFill="1" applyBorder="1" applyAlignment="1">
      <alignment vertical="center"/>
    </xf>
    <xf numFmtId="0" fontId="0" fillId="0" borderId="78" xfId="0" applyFill="1" applyBorder="1" applyAlignment="1">
      <alignment vertical="center"/>
    </xf>
    <xf numFmtId="0" fontId="0" fillId="0" borderId="81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6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76" fontId="0" fillId="2" borderId="59" xfId="1" applyNumberFormat="1" applyFont="1" applyFill="1" applyBorder="1" applyAlignment="1">
      <alignment vertical="center" shrinkToFit="1"/>
    </xf>
    <xf numFmtId="176" fontId="0" fillId="2" borderId="25" xfId="1" applyNumberFormat="1" applyFont="1" applyFill="1" applyBorder="1" applyAlignment="1">
      <alignment vertical="center" shrinkToFit="1"/>
    </xf>
    <xf numFmtId="176" fontId="0" fillId="2" borderId="82" xfId="1" applyNumberFormat="1" applyFont="1" applyFill="1" applyBorder="1" applyAlignment="1">
      <alignment vertical="center" shrinkToFit="1"/>
    </xf>
    <xf numFmtId="176" fontId="0" fillId="2" borderId="83" xfId="1" applyNumberFormat="1" applyFont="1" applyFill="1" applyBorder="1" applyAlignment="1">
      <alignment vertical="center" shrinkToFit="1"/>
    </xf>
    <xf numFmtId="176" fontId="0" fillId="2" borderId="3" xfId="1" applyNumberFormat="1" applyFont="1" applyFill="1" applyBorder="1" applyAlignment="1">
      <alignment vertical="center" shrinkToFit="1"/>
    </xf>
    <xf numFmtId="176" fontId="0" fillId="2" borderId="84" xfId="1" applyNumberFormat="1" applyFont="1" applyFill="1" applyBorder="1" applyAlignment="1">
      <alignment vertical="center" shrinkToFit="1"/>
    </xf>
    <xf numFmtId="176" fontId="0" fillId="2" borderId="26" xfId="1" applyNumberFormat="1" applyFont="1" applyFill="1" applyBorder="1" applyAlignment="1">
      <alignment vertical="center" shrinkToFit="1"/>
    </xf>
    <xf numFmtId="176" fontId="0" fillId="2" borderId="4" xfId="1" applyNumberFormat="1" applyFont="1" applyFill="1" applyBorder="1" applyAlignment="1">
      <alignment vertical="center" shrinkToFit="1"/>
    </xf>
    <xf numFmtId="176" fontId="0" fillId="0" borderId="0" xfId="0" applyNumberFormat="1" applyFont="1" applyFill="1" applyBorder="1">
      <alignment vertical="center"/>
    </xf>
    <xf numFmtId="176" fontId="4" fillId="0" borderId="0" xfId="0" applyNumberFormat="1" applyFont="1" applyFill="1" applyBorder="1">
      <alignment vertical="center"/>
    </xf>
    <xf numFmtId="176" fontId="0" fillId="0" borderId="0" xfId="0" applyNumberFormat="1" applyFill="1" applyBorder="1">
      <alignment vertical="center"/>
    </xf>
    <xf numFmtId="176" fontId="0" fillId="0" borderId="0" xfId="1" applyNumberFormat="1" applyFont="1" applyFill="1" applyBorder="1" applyAlignment="1">
      <alignment horizontal="right" vertical="center" shrinkToFit="1"/>
    </xf>
    <xf numFmtId="176" fontId="0" fillId="0" borderId="61" xfId="1" applyNumberFormat="1" applyFont="1" applyFill="1" applyBorder="1" applyAlignment="1">
      <alignment horizontal="left" vertical="center"/>
    </xf>
    <xf numFmtId="176" fontId="0" fillId="2" borderId="100" xfId="1" applyNumberFormat="1" applyFont="1" applyFill="1" applyBorder="1" applyAlignment="1">
      <alignment vertical="center" shrinkToFit="1"/>
    </xf>
    <xf numFmtId="176" fontId="0" fillId="2" borderId="103" xfId="1" applyNumberFormat="1" applyFont="1" applyFill="1" applyBorder="1" applyAlignment="1">
      <alignment vertical="center" shrinkToFit="1"/>
    </xf>
    <xf numFmtId="176" fontId="0" fillId="0" borderId="31" xfId="1" applyNumberFormat="1" applyFont="1" applyFill="1" applyBorder="1" applyAlignment="1">
      <alignment vertical="center"/>
    </xf>
    <xf numFmtId="176" fontId="0" fillId="3" borderId="36" xfId="0" applyNumberFormat="1" applyFill="1" applyBorder="1">
      <alignment vertical="center"/>
    </xf>
    <xf numFmtId="176" fontId="0" fillId="3" borderId="12" xfId="1" applyNumberFormat="1" applyFont="1" applyFill="1" applyBorder="1" applyAlignment="1">
      <alignment vertical="center" shrinkToFit="1"/>
    </xf>
    <xf numFmtId="176" fontId="0" fillId="3" borderId="6" xfId="1" applyNumberFormat="1" applyFont="1" applyFill="1" applyBorder="1" applyAlignment="1">
      <alignment vertical="center" shrinkToFit="1"/>
    </xf>
    <xf numFmtId="176" fontId="0" fillId="3" borderId="80" xfId="1" applyNumberFormat="1" applyFont="1" applyFill="1" applyBorder="1" applyAlignment="1">
      <alignment vertical="center" shrinkToFit="1"/>
    </xf>
    <xf numFmtId="176" fontId="0" fillId="3" borderId="24" xfId="1" applyNumberFormat="1" applyFont="1" applyFill="1" applyBorder="1" applyAlignment="1">
      <alignment vertical="center" shrinkToFit="1"/>
    </xf>
    <xf numFmtId="178" fontId="0" fillId="3" borderId="0" xfId="1" applyNumberFormat="1" applyFont="1" applyFill="1" applyBorder="1" applyAlignment="1">
      <alignment vertical="center" shrinkToFit="1"/>
    </xf>
    <xf numFmtId="178" fontId="0" fillId="3" borderId="16" xfId="1" applyNumberFormat="1" applyFont="1" applyFill="1" applyBorder="1" applyAlignment="1">
      <alignment vertical="center" shrinkToFit="1"/>
    </xf>
    <xf numFmtId="176" fontId="0" fillId="3" borderId="30" xfId="1" applyNumberFormat="1" applyFont="1" applyFill="1" applyBorder="1" applyAlignment="1">
      <alignment vertical="center" shrinkToFit="1"/>
    </xf>
    <xf numFmtId="176" fontId="0" fillId="3" borderId="69" xfId="1" applyNumberFormat="1" applyFont="1" applyFill="1" applyBorder="1" applyAlignment="1">
      <alignment vertical="center" shrinkToFit="1"/>
    </xf>
    <xf numFmtId="176" fontId="0" fillId="3" borderId="10" xfId="1" applyNumberFormat="1" applyFont="1" applyFill="1" applyBorder="1" applyAlignment="1">
      <alignment vertical="center" shrinkToFit="1"/>
    </xf>
    <xf numFmtId="176" fontId="0" fillId="3" borderId="28" xfId="1" applyNumberFormat="1" applyFont="1" applyFill="1" applyBorder="1" applyAlignment="1">
      <alignment vertical="center" shrinkToFit="1"/>
    </xf>
    <xf numFmtId="176" fontId="0" fillId="3" borderId="8" xfId="1" applyNumberFormat="1" applyFont="1" applyFill="1" applyBorder="1" applyAlignment="1">
      <alignment vertical="center" shrinkToFit="1"/>
    </xf>
    <xf numFmtId="176" fontId="0" fillId="3" borderId="7" xfId="1" applyNumberFormat="1" applyFont="1" applyFill="1" applyBorder="1" applyAlignment="1">
      <alignment vertical="center" shrinkToFit="1"/>
    </xf>
    <xf numFmtId="176" fontId="0" fillId="3" borderId="29" xfId="1" applyNumberFormat="1" applyFont="1" applyFill="1" applyBorder="1" applyAlignment="1">
      <alignment vertical="center" shrinkToFit="1"/>
    </xf>
    <xf numFmtId="176" fontId="0" fillId="3" borderId="60" xfId="1" applyNumberFormat="1" applyFont="1" applyFill="1" applyBorder="1" applyAlignment="1">
      <alignment vertical="center" shrinkToFit="1"/>
    </xf>
    <xf numFmtId="176" fontId="0" fillId="3" borderId="59" xfId="1" applyNumberFormat="1" applyFont="1" applyFill="1" applyBorder="1" applyAlignment="1">
      <alignment vertical="center" shrinkToFit="1"/>
    </xf>
    <xf numFmtId="176" fontId="0" fillId="3" borderId="5" xfId="1" applyNumberFormat="1" applyFont="1" applyFill="1" applyBorder="1" applyAlignment="1">
      <alignment vertical="center" shrinkToFit="1"/>
    </xf>
    <xf numFmtId="176" fontId="0" fillId="3" borderId="14" xfId="1" applyNumberFormat="1" applyFont="1" applyFill="1" applyBorder="1" applyAlignment="1">
      <alignment vertical="center" shrinkToFit="1"/>
    </xf>
    <xf numFmtId="176" fontId="0" fillId="3" borderId="17" xfId="1" applyNumberFormat="1" applyFont="1" applyFill="1" applyBorder="1" applyAlignment="1">
      <alignment vertical="center" shrinkToFit="1"/>
    </xf>
    <xf numFmtId="176" fontId="0" fillId="3" borderId="32" xfId="1" applyNumberFormat="1" applyFont="1" applyFill="1" applyBorder="1" applyAlignment="1">
      <alignment vertical="center" shrinkToFit="1"/>
    </xf>
    <xf numFmtId="176" fontId="0" fillId="3" borderId="34" xfId="1" applyNumberFormat="1" applyFont="1" applyFill="1" applyBorder="1" applyAlignment="1">
      <alignment vertical="center" shrinkToFit="1"/>
    </xf>
    <xf numFmtId="176" fontId="0" fillId="3" borderId="33" xfId="1" applyNumberFormat="1" applyFont="1" applyFill="1" applyBorder="1" applyAlignment="1">
      <alignment vertical="center" shrinkToFit="1"/>
    </xf>
    <xf numFmtId="176" fontId="0" fillId="0" borderId="111" xfId="1" applyNumberFormat="1" applyFont="1" applyFill="1" applyBorder="1" applyAlignment="1">
      <alignment vertical="center" shrinkToFit="1"/>
    </xf>
    <xf numFmtId="176" fontId="0" fillId="3" borderId="13" xfId="1" applyNumberFormat="1" applyFont="1" applyFill="1" applyBorder="1" applyAlignment="1">
      <alignment vertical="center" shrinkToFit="1"/>
    </xf>
    <xf numFmtId="176" fontId="0" fillId="3" borderId="38" xfId="1" applyNumberFormat="1" applyFont="1" applyFill="1" applyBorder="1" applyAlignment="1">
      <alignment vertical="center" shrinkToFit="1"/>
    </xf>
    <xf numFmtId="176" fontId="0" fillId="3" borderId="15" xfId="1" applyNumberFormat="1" applyFont="1" applyFill="1" applyBorder="1" applyAlignment="1">
      <alignment vertical="center" shrinkToFit="1"/>
    </xf>
    <xf numFmtId="176" fontId="0" fillId="3" borderId="62" xfId="1" applyNumberFormat="1" applyFont="1" applyFill="1" applyBorder="1" applyAlignment="1">
      <alignment vertical="center" shrinkToFit="1"/>
    </xf>
    <xf numFmtId="176" fontId="0" fillId="3" borderId="57" xfId="1" applyNumberFormat="1" applyFont="1" applyFill="1" applyBorder="1" applyAlignment="1">
      <alignment vertical="center" shrinkToFit="1"/>
    </xf>
    <xf numFmtId="176" fontId="0" fillId="3" borderId="36" xfId="1" applyNumberFormat="1" applyFont="1" applyFill="1" applyBorder="1" applyAlignment="1">
      <alignment vertical="center" shrinkToFit="1"/>
    </xf>
    <xf numFmtId="176" fontId="0" fillId="3" borderId="19" xfId="1" applyNumberFormat="1" applyFont="1" applyFill="1" applyBorder="1" applyAlignment="1">
      <alignment vertical="center" shrinkToFit="1"/>
    </xf>
    <xf numFmtId="176" fontId="0" fillId="3" borderId="51" xfId="1" applyNumberFormat="1" applyFont="1" applyFill="1" applyBorder="1" applyAlignment="1">
      <alignment vertical="center" shrinkToFit="1"/>
    </xf>
    <xf numFmtId="176" fontId="0" fillId="3" borderId="55" xfId="1" applyNumberFormat="1" applyFont="1" applyFill="1" applyBorder="1" applyAlignment="1">
      <alignment vertical="center" shrinkToFit="1"/>
    </xf>
    <xf numFmtId="176" fontId="0" fillId="3" borderId="53" xfId="1" applyNumberFormat="1" applyFont="1" applyFill="1" applyBorder="1" applyAlignment="1">
      <alignment vertical="center" shrinkToFit="1"/>
    </xf>
    <xf numFmtId="176" fontId="0" fillId="3" borderId="54" xfId="1" applyNumberFormat="1" applyFont="1" applyFill="1" applyBorder="1" applyAlignment="1">
      <alignment vertical="center" shrinkToFit="1"/>
    </xf>
    <xf numFmtId="176" fontId="0" fillId="3" borderId="46" xfId="1" applyNumberFormat="1" applyFont="1" applyFill="1" applyBorder="1" applyAlignment="1">
      <alignment vertical="center" shrinkToFit="1"/>
    </xf>
    <xf numFmtId="176" fontId="0" fillId="3" borderId="45" xfId="1" applyNumberFormat="1" applyFont="1" applyFill="1" applyBorder="1" applyAlignment="1">
      <alignment vertical="center" shrinkToFit="1"/>
    </xf>
    <xf numFmtId="176" fontId="0" fillId="3" borderId="21" xfId="1" applyNumberFormat="1" applyFont="1" applyFill="1" applyBorder="1" applyAlignment="1">
      <alignment vertical="center" shrinkToFit="1"/>
    </xf>
    <xf numFmtId="176" fontId="0" fillId="3" borderId="20" xfId="1" applyNumberFormat="1" applyFont="1" applyFill="1" applyBorder="1" applyAlignment="1">
      <alignment vertical="center" shrinkToFit="1"/>
    </xf>
    <xf numFmtId="176" fontId="0" fillId="3" borderId="22" xfId="1" applyNumberFormat="1" applyFont="1" applyFill="1" applyBorder="1" applyAlignment="1">
      <alignment vertical="center" shrinkToFit="1"/>
    </xf>
    <xf numFmtId="176" fontId="0" fillId="3" borderId="48" xfId="1" applyNumberFormat="1" applyFont="1" applyFill="1" applyBorder="1" applyAlignment="1">
      <alignment vertical="center" shrinkToFit="1"/>
    </xf>
    <xf numFmtId="176" fontId="7" fillId="3" borderId="45" xfId="1" applyNumberFormat="1" applyFont="1" applyFill="1" applyBorder="1" applyAlignment="1">
      <alignment vertical="center" shrinkToFit="1"/>
    </xf>
    <xf numFmtId="176" fontId="0" fillId="3" borderId="119" xfId="1" applyNumberFormat="1" applyFont="1" applyFill="1" applyBorder="1" applyAlignment="1">
      <alignment vertical="center" shrinkToFit="1"/>
    </xf>
    <xf numFmtId="176" fontId="7" fillId="3" borderId="120" xfId="1" applyNumberFormat="1" applyFont="1" applyFill="1" applyBorder="1" applyAlignment="1">
      <alignment vertical="center" shrinkToFit="1"/>
    </xf>
    <xf numFmtId="176" fontId="0" fillId="3" borderId="1" xfId="1" applyNumberFormat="1" applyFont="1" applyFill="1" applyBorder="1" applyAlignment="1">
      <alignment vertical="center" shrinkToFit="1"/>
    </xf>
    <xf numFmtId="176" fontId="1" fillId="3" borderId="24" xfId="1" applyNumberFormat="1" applyFont="1" applyFill="1" applyBorder="1" applyAlignment="1">
      <alignment vertical="center" shrinkToFit="1"/>
    </xf>
    <xf numFmtId="176" fontId="0" fillId="3" borderId="39" xfId="1" applyNumberFormat="1" applyFont="1" applyFill="1" applyBorder="1" applyAlignment="1">
      <alignment vertical="center" shrinkToFit="1"/>
    </xf>
    <xf numFmtId="176" fontId="1" fillId="3" borderId="6" xfId="1" applyNumberFormat="1" applyFont="1" applyFill="1" applyBorder="1" applyAlignment="1">
      <alignment vertical="center" shrinkToFit="1"/>
    </xf>
    <xf numFmtId="176" fontId="7" fillId="3" borderId="24" xfId="1" applyNumberFormat="1" applyFont="1" applyFill="1" applyBorder="1" applyAlignment="1">
      <alignment vertical="center" shrinkToFit="1"/>
    </xf>
    <xf numFmtId="176" fontId="7" fillId="3" borderId="2" xfId="1" applyNumberFormat="1" applyFont="1" applyFill="1" applyBorder="1" applyAlignment="1">
      <alignment vertical="center" shrinkToFit="1"/>
    </xf>
    <xf numFmtId="176" fontId="7" fillId="3" borderId="36" xfId="1" applyNumberFormat="1" applyFont="1" applyFill="1" applyBorder="1" applyAlignment="1">
      <alignment vertical="center" shrinkToFit="1"/>
    </xf>
    <xf numFmtId="176" fontId="7" fillId="3" borderId="46" xfId="1" applyNumberFormat="1" applyFont="1" applyFill="1" applyBorder="1" applyAlignment="1">
      <alignment vertical="center" shrinkToFit="1"/>
    </xf>
    <xf numFmtId="176" fontId="7" fillId="3" borderId="60" xfId="1" applyNumberFormat="1" applyFont="1" applyFill="1" applyBorder="1" applyAlignment="1">
      <alignment vertical="center" shrinkToFit="1"/>
    </xf>
    <xf numFmtId="176" fontId="7" fillId="3" borderId="59" xfId="1" applyNumberFormat="1" applyFont="1" applyFill="1" applyBorder="1" applyAlignment="1">
      <alignment vertical="center" shrinkToFit="1"/>
    </xf>
    <xf numFmtId="0" fontId="3" fillId="0" borderId="0" xfId="0" applyFont="1" applyFill="1" applyAlignment="1">
      <alignment horizontal="right" vertical="center" indent="1"/>
    </xf>
    <xf numFmtId="0" fontId="0" fillId="0" borderId="1" xfId="0" applyFill="1" applyBorder="1" applyAlignment="1">
      <alignment vertical="center"/>
    </xf>
    <xf numFmtId="0" fontId="0" fillId="0" borderId="32" xfId="0" applyFill="1" applyBorder="1" applyAlignment="1">
      <alignment horizontal="center" vertical="center" shrinkToFit="1"/>
    </xf>
    <xf numFmtId="0" fontId="0" fillId="0" borderId="5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58" xfId="1" applyNumberFormat="1" applyFont="1" applyFill="1" applyBorder="1" applyAlignment="1">
      <alignment horizontal="right" vertical="center" shrinkToFit="1"/>
    </xf>
    <xf numFmtId="176" fontId="0" fillId="2" borderId="4" xfId="1" applyNumberFormat="1" applyFont="1" applyFill="1" applyBorder="1" applyAlignment="1">
      <alignment horizontal="right" vertical="center" shrinkToFit="1"/>
    </xf>
    <xf numFmtId="176" fontId="0" fillId="2" borderId="3" xfId="1" applyNumberFormat="1" applyFont="1" applyFill="1" applyBorder="1" applyAlignment="1">
      <alignment horizontal="right" vertical="center" shrinkToFit="1"/>
    </xf>
    <xf numFmtId="176" fontId="0" fillId="2" borderId="103" xfId="1" applyNumberFormat="1" applyFont="1" applyFill="1" applyBorder="1" applyAlignment="1">
      <alignment horizontal="right" vertical="center" shrinkToFit="1"/>
    </xf>
    <xf numFmtId="176" fontId="0" fillId="3" borderId="23" xfId="1" applyNumberFormat="1" applyFont="1" applyFill="1" applyBorder="1" applyAlignment="1">
      <alignment horizontal="right" vertical="center" shrinkToFit="1"/>
    </xf>
    <xf numFmtId="176" fontId="0" fillId="0" borderId="62" xfId="1" applyNumberFormat="1" applyFont="1" applyFill="1" applyBorder="1" applyAlignment="1">
      <alignment horizontal="right" vertical="center" shrinkToFit="1"/>
    </xf>
    <xf numFmtId="176" fontId="0" fillId="0" borderId="61" xfId="1" applyNumberFormat="1" applyFont="1" applyFill="1" applyBorder="1" applyAlignment="1">
      <alignment horizontal="right" vertical="center" shrinkToFit="1"/>
    </xf>
    <xf numFmtId="176" fontId="0" fillId="3" borderId="62" xfId="1" applyNumberFormat="1" applyFont="1" applyFill="1" applyBorder="1" applyAlignment="1">
      <alignment horizontal="right" vertical="center" shrinkToFit="1"/>
    </xf>
    <xf numFmtId="176" fontId="0" fillId="0" borderId="76" xfId="1" applyNumberFormat="1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vertical="center"/>
    </xf>
    <xf numFmtId="0" fontId="4" fillId="0" borderId="122" xfId="0" applyFont="1" applyFill="1" applyBorder="1" applyAlignment="1">
      <alignment vertical="center"/>
    </xf>
    <xf numFmtId="176" fontId="0" fillId="3" borderId="123" xfId="1" applyNumberFormat="1" applyFont="1" applyFill="1" applyBorder="1" applyAlignment="1">
      <alignment vertical="center" shrinkToFit="1"/>
    </xf>
    <xf numFmtId="176" fontId="0" fillId="3" borderId="128" xfId="1" applyNumberFormat="1" applyFont="1" applyFill="1" applyBorder="1" applyAlignment="1">
      <alignment vertical="center" shrinkToFit="1"/>
    </xf>
    <xf numFmtId="176" fontId="0" fillId="3" borderId="121" xfId="1" applyNumberFormat="1" applyFont="1" applyFill="1" applyBorder="1" applyAlignment="1">
      <alignment vertical="center" shrinkToFit="1"/>
    </xf>
    <xf numFmtId="176" fontId="0" fillId="3" borderId="129" xfId="1" applyNumberFormat="1" applyFont="1" applyFill="1" applyBorder="1" applyAlignment="1">
      <alignment vertical="center" shrinkToFit="1"/>
    </xf>
    <xf numFmtId="0" fontId="0" fillId="0" borderId="130" xfId="0" applyFont="1" applyFill="1" applyBorder="1" applyAlignment="1">
      <alignment horizontal="left" vertical="center"/>
    </xf>
    <xf numFmtId="0" fontId="12" fillId="0" borderId="31" xfId="0" applyFont="1" applyFill="1" applyBorder="1" applyAlignment="1">
      <alignment horizontal="center" vertical="center" textRotation="255"/>
    </xf>
    <xf numFmtId="0" fontId="12" fillId="0" borderId="52" xfId="0" applyFont="1" applyFill="1" applyBorder="1" applyAlignment="1">
      <alignment horizontal="center" vertical="center" textRotation="255"/>
    </xf>
    <xf numFmtId="176" fontId="0" fillId="3" borderId="124" xfId="1" applyNumberFormat="1" applyFont="1" applyFill="1" applyBorder="1" applyAlignment="1">
      <alignment vertical="center" shrinkToFit="1"/>
    </xf>
    <xf numFmtId="3" fontId="6" fillId="0" borderId="16" xfId="0" applyNumberFormat="1" applyFont="1" applyFill="1" applyBorder="1" applyAlignment="1"/>
    <xf numFmtId="177" fontId="6" fillId="0" borderId="0" xfId="0" applyNumberFormat="1" applyFont="1" applyFill="1" applyAlignment="1">
      <alignment horizontal="center"/>
    </xf>
    <xf numFmtId="0" fontId="0" fillId="0" borderId="23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26" xfId="0" applyFill="1" applyBorder="1" applyAlignment="1">
      <alignment horizontal="center" vertical="center" shrinkToFit="1"/>
    </xf>
    <xf numFmtId="0" fontId="0" fillId="0" borderId="25" xfId="0" applyFill="1" applyBorder="1" applyAlignment="1">
      <alignment horizontal="center" vertical="center" shrinkToFit="1"/>
    </xf>
    <xf numFmtId="0" fontId="0" fillId="0" borderId="27" xfId="0" applyFill="1" applyBorder="1" applyAlignment="1">
      <alignment horizontal="center" vertical="center" shrinkToFit="1"/>
    </xf>
    <xf numFmtId="176" fontId="0" fillId="0" borderId="26" xfId="0" applyNumberFormat="1" applyFont="1" applyFill="1" applyBorder="1" applyAlignment="1">
      <alignment horizontal="right" vertical="center"/>
    </xf>
    <xf numFmtId="176" fontId="0" fillId="0" borderId="25" xfId="0" applyNumberFormat="1" applyFont="1" applyFill="1" applyBorder="1" applyAlignment="1">
      <alignment horizontal="right" vertical="center"/>
    </xf>
    <xf numFmtId="176" fontId="0" fillId="0" borderId="27" xfId="0" applyNumberFormat="1" applyFont="1" applyFill="1" applyBorder="1" applyAlignment="1">
      <alignment horizontal="right" vertical="center"/>
    </xf>
    <xf numFmtId="179" fontId="9" fillId="3" borderId="26" xfId="0" applyNumberFormat="1" applyFont="1" applyFill="1" applyBorder="1" applyAlignment="1">
      <alignment horizontal="right" vertical="center"/>
    </xf>
    <xf numFmtId="179" fontId="9" fillId="3" borderId="27" xfId="0" applyNumberFormat="1" applyFont="1" applyFill="1" applyBorder="1" applyAlignment="1">
      <alignment horizontal="right" vertical="center"/>
    </xf>
    <xf numFmtId="0" fontId="8" fillId="0" borderId="76" xfId="0" applyFont="1" applyFill="1" applyBorder="1" applyAlignment="1">
      <alignment horizontal="left" vertical="center" wrapText="1"/>
    </xf>
    <xf numFmtId="0" fontId="8" fillId="0" borderId="50" xfId="0" applyFont="1" applyFill="1" applyBorder="1" applyAlignment="1">
      <alignment horizontal="left" vertical="center" wrapText="1"/>
    </xf>
    <xf numFmtId="0" fontId="8" fillId="0" borderId="75" xfId="0" applyFont="1" applyFill="1" applyBorder="1" applyAlignment="1">
      <alignment horizontal="left" vertical="center" wrapText="1"/>
    </xf>
    <xf numFmtId="0" fontId="0" fillId="0" borderId="85" xfId="0" applyFill="1" applyBorder="1" applyAlignment="1">
      <alignment horizontal="center" vertical="distributed" textRotation="255" justifyLastLine="1"/>
    </xf>
    <xf numFmtId="0" fontId="0" fillId="0" borderId="30" xfId="0" applyFill="1" applyBorder="1" applyAlignment="1">
      <alignment horizontal="center" vertical="distributed" textRotation="255" justifyLastLine="1"/>
    </xf>
    <xf numFmtId="0" fontId="0" fillId="0" borderId="46" xfId="0" applyFill="1" applyBorder="1" applyAlignment="1">
      <alignment horizontal="center" vertical="distributed" textRotation="255" justifyLastLine="1"/>
    </xf>
    <xf numFmtId="176" fontId="0" fillId="3" borderId="90" xfId="1" applyNumberFormat="1" applyFont="1" applyFill="1" applyBorder="1" applyAlignment="1">
      <alignment horizontal="right" vertical="center" shrinkToFit="1"/>
    </xf>
    <xf numFmtId="176" fontId="0" fillId="3" borderId="91" xfId="1" applyNumberFormat="1" applyFont="1" applyFill="1" applyBorder="1" applyAlignment="1">
      <alignment horizontal="right" vertical="center" shrinkToFit="1"/>
    </xf>
    <xf numFmtId="176" fontId="0" fillId="3" borderId="92" xfId="1" applyNumberFormat="1" applyFont="1" applyFill="1" applyBorder="1" applyAlignment="1">
      <alignment horizontal="right" vertical="center" shrinkToFit="1"/>
    </xf>
    <xf numFmtId="176" fontId="0" fillId="3" borderId="95" xfId="1" applyNumberFormat="1" applyFont="1" applyFill="1" applyBorder="1" applyAlignment="1">
      <alignment horizontal="right" vertical="center" shrinkToFit="1"/>
    </xf>
    <xf numFmtId="176" fontId="0" fillId="3" borderId="86" xfId="1" applyNumberFormat="1" applyFont="1" applyFill="1" applyBorder="1" applyAlignment="1">
      <alignment horizontal="right" vertical="center" shrinkToFit="1"/>
    </xf>
    <xf numFmtId="176" fontId="0" fillId="2" borderId="72" xfId="1" applyNumberFormat="1" applyFont="1" applyFill="1" applyBorder="1" applyAlignment="1">
      <alignment horizontal="center" vertical="center" shrinkToFit="1"/>
    </xf>
    <xf numFmtId="176" fontId="0" fillId="2" borderId="71" xfId="1" applyNumberFormat="1" applyFont="1" applyFill="1" applyBorder="1" applyAlignment="1">
      <alignment horizontal="center" vertical="center" shrinkToFit="1"/>
    </xf>
    <xf numFmtId="176" fontId="0" fillId="2" borderId="70" xfId="1" applyNumberFormat="1" applyFont="1" applyFill="1" applyBorder="1" applyAlignment="1">
      <alignment horizontal="center" vertical="center" shrinkToFit="1"/>
    </xf>
    <xf numFmtId="176" fontId="0" fillId="2" borderId="68" xfId="1" applyNumberFormat="1" applyFont="1" applyFill="1" applyBorder="1" applyAlignment="1">
      <alignment horizontal="center" vertical="center" shrinkToFit="1"/>
    </xf>
    <xf numFmtId="176" fontId="0" fillId="2" borderId="67" xfId="1" applyNumberFormat="1" applyFont="1" applyFill="1" applyBorder="1" applyAlignment="1">
      <alignment horizontal="center" vertical="center" shrinkToFit="1"/>
    </xf>
    <xf numFmtId="176" fontId="0" fillId="2" borderId="66" xfId="1" applyNumberFormat="1" applyFont="1" applyFill="1" applyBorder="1" applyAlignment="1">
      <alignment horizontal="center" vertical="center" shrinkToFit="1"/>
    </xf>
    <xf numFmtId="176" fontId="0" fillId="2" borderId="65" xfId="1" applyNumberFormat="1" applyFont="1" applyFill="1" applyBorder="1" applyAlignment="1">
      <alignment horizontal="center" vertical="center" shrinkToFit="1"/>
    </xf>
    <xf numFmtId="176" fontId="0" fillId="2" borderId="64" xfId="1" applyNumberFormat="1" applyFont="1" applyFill="1" applyBorder="1" applyAlignment="1">
      <alignment horizontal="center" vertical="center" shrinkToFit="1"/>
    </xf>
    <xf numFmtId="176" fontId="0" fillId="2" borderId="63" xfId="1" applyNumberFormat="1" applyFont="1" applyFill="1" applyBorder="1" applyAlignment="1">
      <alignment horizontal="center" vertical="center" shrinkToFit="1"/>
    </xf>
    <xf numFmtId="176" fontId="0" fillId="0" borderId="62" xfId="1" applyNumberFormat="1" applyFont="1" applyFill="1" applyBorder="1" applyAlignment="1">
      <alignment horizontal="right" vertical="center" shrinkToFit="1"/>
    </xf>
    <xf numFmtId="176" fontId="0" fillId="0" borderId="9" xfId="1" applyNumberFormat="1" applyFont="1" applyFill="1" applyBorder="1" applyAlignment="1">
      <alignment horizontal="right" vertical="center" shrinkToFit="1"/>
    </xf>
    <xf numFmtId="176" fontId="0" fillId="0" borderId="88" xfId="1" applyNumberFormat="1" applyFont="1" applyFill="1" applyBorder="1" applyAlignment="1">
      <alignment horizontal="right" vertical="center" shrinkToFit="1"/>
    </xf>
    <xf numFmtId="176" fontId="0" fillId="0" borderId="11" xfId="1" applyNumberFormat="1" applyFont="1" applyFill="1" applyBorder="1" applyAlignment="1">
      <alignment horizontal="right" vertical="center" shrinkToFit="1"/>
    </xf>
    <xf numFmtId="176" fontId="0" fillId="0" borderId="94" xfId="1" applyNumberFormat="1" applyFont="1" applyFill="1" applyBorder="1" applyAlignment="1">
      <alignment horizontal="right" vertical="center" shrinkToFit="1"/>
    </xf>
    <xf numFmtId="176" fontId="0" fillId="0" borderId="5" xfId="1" applyNumberFormat="1" applyFont="1" applyFill="1" applyBorder="1" applyAlignment="1">
      <alignment horizontal="right" vertical="center" shrinkToFit="1"/>
    </xf>
    <xf numFmtId="176" fontId="0" fillId="0" borderId="0" xfId="1" applyNumberFormat="1" applyFont="1" applyFill="1" applyBorder="1" applyAlignment="1">
      <alignment horizontal="right" vertical="center" shrinkToFit="1"/>
    </xf>
    <xf numFmtId="176" fontId="0" fillId="0" borderId="93" xfId="1" applyNumberFormat="1" applyFont="1" applyFill="1" applyBorder="1" applyAlignment="1">
      <alignment horizontal="right" vertical="center" shrinkToFit="1"/>
    </xf>
    <xf numFmtId="0" fontId="0" fillId="0" borderId="44" xfId="0" applyFill="1" applyBorder="1">
      <alignment vertical="center"/>
    </xf>
    <xf numFmtId="0" fontId="0" fillId="0" borderId="2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96" xfId="0" applyFill="1" applyBorder="1" applyAlignment="1">
      <alignment horizontal="center" vertical="center" shrinkToFit="1"/>
    </xf>
    <xf numFmtId="0" fontId="0" fillId="0" borderId="87" xfId="0" applyFill="1" applyBorder="1" applyAlignment="1">
      <alignment horizontal="center" vertical="center" shrinkToFit="1"/>
    </xf>
    <xf numFmtId="0" fontId="0" fillId="0" borderId="39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 shrinkToFit="1"/>
    </xf>
    <xf numFmtId="0" fontId="0" fillId="0" borderId="38" xfId="0" applyFill="1" applyBorder="1" applyAlignment="1">
      <alignment horizontal="center" vertical="center" shrinkToFit="1"/>
    </xf>
    <xf numFmtId="0" fontId="0" fillId="0" borderId="62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88" xfId="0" applyFill="1" applyBorder="1" applyAlignment="1">
      <alignment horizontal="center" vertical="center" shrinkToFit="1"/>
    </xf>
    <xf numFmtId="0" fontId="0" fillId="0" borderId="76" xfId="0" applyFill="1" applyBorder="1" applyAlignment="1">
      <alignment horizontal="center" vertical="center" shrinkToFit="1"/>
    </xf>
    <xf numFmtId="0" fontId="0" fillId="0" borderId="50" xfId="0" applyFill="1" applyBorder="1" applyAlignment="1">
      <alignment horizontal="center" vertical="center" shrinkToFit="1"/>
    </xf>
    <xf numFmtId="0" fontId="0" fillId="0" borderId="89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52" xfId="0" applyFill="1" applyBorder="1" applyAlignment="1">
      <alignment horizontal="center" vertical="center" shrinkToFit="1"/>
    </xf>
    <xf numFmtId="0" fontId="6" fillId="0" borderId="100" xfId="0" applyFont="1" applyFill="1" applyBorder="1" applyAlignment="1">
      <alignment horizontal="right" vertical="center"/>
    </xf>
    <xf numFmtId="0" fontId="6" fillId="0" borderId="27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 shrinkToFit="1"/>
    </xf>
    <xf numFmtId="0" fontId="0" fillId="0" borderId="43" xfId="0" applyFill="1" applyBorder="1" applyAlignment="1">
      <alignment horizontal="left" vertical="center" shrinkToFit="1"/>
    </xf>
    <xf numFmtId="176" fontId="0" fillId="3" borderId="96" xfId="1" applyNumberFormat="1" applyFont="1" applyFill="1" applyBorder="1" applyAlignment="1">
      <alignment horizontal="right" vertical="center" shrinkToFit="1"/>
    </xf>
    <xf numFmtId="176" fontId="0" fillId="3" borderId="87" xfId="1" applyNumberFormat="1" applyFont="1" applyFill="1" applyBorder="1" applyAlignment="1">
      <alignment horizontal="right" vertical="center" shrinkToFit="1"/>
    </xf>
    <xf numFmtId="176" fontId="0" fillId="3" borderId="42" xfId="1" applyNumberFormat="1" applyFont="1" applyFill="1" applyBorder="1" applyAlignment="1">
      <alignment horizontal="right" vertical="center" shrinkToFit="1"/>
    </xf>
    <xf numFmtId="176" fontId="0" fillId="3" borderId="40" xfId="1" applyNumberFormat="1" applyFont="1" applyFill="1" applyBorder="1" applyAlignment="1">
      <alignment horizontal="right" vertical="center" shrinkToFit="1"/>
    </xf>
    <xf numFmtId="176" fontId="0" fillId="3" borderId="106" xfId="1" applyNumberFormat="1" applyFont="1" applyFill="1" applyBorder="1" applyAlignment="1">
      <alignment horizontal="right" vertical="center" shrinkToFit="1"/>
    </xf>
    <xf numFmtId="176" fontId="0" fillId="0" borderId="31" xfId="1" applyNumberFormat="1" applyFont="1" applyFill="1" applyBorder="1" applyAlignment="1">
      <alignment horizontal="right" vertical="center" shrinkToFit="1"/>
    </xf>
    <xf numFmtId="176" fontId="0" fillId="0" borderId="37" xfId="1" applyNumberFormat="1" applyFont="1" applyFill="1" applyBorder="1" applyAlignment="1">
      <alignment horizontal="right" vertical="center" shrinkToFit="1"/>
    </xf>
    <xf numFmtId="176" fontId="14" fillId="0" borderId="62" xfId="1" applyNumberFormat="1" applyFont="1" applyFill="1" applyBorder="1" applyAlignment="1">
      <alignment horizontal="right" vertical="center" shrinkToFit="1"/>
    </xf>
    <xf numFmtId="176" fontId="14" fillId="0" borderId="9" xfId="1" applyNumberFormat="1" applyFont="1" applyFill="1" applyBorder="1" applyAlignment="1">
      <alignment horizontal="right" vertical="center" shrinkToFit="1"/>
    </xf>
    <xf numFmtId="176" fontId="14" fillId="0" borderId="88" xfId="1" applyNumberFormat="1" applyFont="1" applyFill="1" applyBorder="1" applyAlignment="1">
      <alignment horizontal="right" vertical="center" shrinkToFit="1"/>
    </xf>
    <xf numFmtId="176" fontId="14" fillId="0" borderId="11" xfId="1" applyNumberFormat="1" applyFont="1" applyFill="1" applyBorder="1" applyAlignment="1">
      <alignment horizontal="right" vertical="center" shrinkToFit="1"/>
    </xf>
    <xf numFmtId="176" fontId="14" fillId="0" borderId="94" xfId="1" applyNumberFormat="1" applyFont="1" applyFill="1" applyBorder="1" applyAlignment="1">
      <alignment horizontal="right" vertical="center" shrinkToFit="1"/>
    </xf>
    <xf numFmtId="0" fontId="0" fillId="0" borderId="28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176" fontId="0" fillId="0" borderId="47" xfId="1" applyNumberFormat="1" applyFont="1" applyFill="1" applyBorder="1" applyAlignment="1">
      <alignment horizontal="center" vertical="center" shrinkToFit="1"/>
    </xf>
    <xf numFmtId="176" fontId="0" fillId="0" borderId="44" xfId="1" applyNumberFormat="1" applyFont="1" applyFill="1" applyBorder="1" applyAlignment="1">
      <alignment horizontal="center" vertical="center" shrinkToFit="1"/>
    </xf>
    <xf numFmtId="176" fontId="0" fillId="0" borderId="81" xfId="1" applyNumberFormat="1" applyFont="1" applyFill="1" applyBorder="1" applyAlignment="1">
      <alignment horizontal="center" vertical="center" shrinkToFit="1"/>
    </xf>
    <xf numFmtId="176" fontId="0" fillId="0" borderId="99" xfId="1" applyNumberFormat="1" applyFont="1" applyFill="1" applyBorder="1" applyAlignment="1">
      <alignment horizontal="center" vertical="center" shrinkToFit="1"/>
    </xf>
    <xf numFmtId="176" fontId="0" fillId="0" borderId="105" xfId="1" applyNumberFormat="1" applyFont="1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76" xfId="0" applyFill="1" applyBorder="1" applyAlignment="1">
      <alignment horizontal="center" vertical="center"/>
    </xf>
    <xf numFmtId="176" fontId="0" fillId="0" borderId="101" xfId="1" applyNumberFormat="1" applyFont="1" applyFill="1" applyBorder="1" applyAlignment="1">
      <alignment horizontal="right" vertical="center" shrinkToFit="1"/>
    </xf>
    <xf numFmtId="176" fontId="0" fillId="0" borderId="35" xfId="1" applyNumberFormat="1" applyFont="1" applyFill="1" applyBorder="1" applyAlignment="1">
      <alignment horizontal="right" vertical="center" shrinkToFit="1"/>
    </xf>
    <xf numFmtId="176" fontId="0" fillId="0" borderId="98" xfId="1" applyNumberFormat="1" applyFont="1" applyFill="1" applyBorder="1" applyAlignment="1">
      <alignment horizontal="right" vertical="center" shrinkToFit="1"/>
    </xf>
    <xf numFmtId="176" fontId="0" fillId="0" borderId="97" xfId="1" applyNumberFormat="1" applyFont="1" applyFill="1" applyBorder="1" applyAlignment="1">
      <alignment horizontal="right" vertical="center" shrinkToFit="1"/>
    </xf>
    <xf numFmtId="176" fontId="0" fillId="0" borderId="104" xfId="1" applyNumberFormat="1" applyFont="1" applyFill="1" applyBorder="1" applyAlignment="1">
      <alignment horizontal="right" vertical="center" shrinkToFit="1"/>
    </xf>
    <xf numFmtId="0" fontId="0" fillId="0" borderId="30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distributed" textRotation="255" justifyLastLine="1"/>
    </xf>
    <xf numFmtId="176" fontId="0" fillId="0" borderId="18" xfId="1" applyNumberFormat="1" applyFont="1" applyFill="1" applyBorder="1" applyAlignment="1">
      <alignment horizontal="right" vertical="center" shrinkToFit="1"/>
    </xf>
    <xf numFmtId="176" fontId="0" fillId="0" borderId="16" xfId="1" applyNumberFormat="1" applyFont="1" applyFill="1" applyBorder="1" applyAlignment="1">
      <alignment horizontal="right" vertical="center" shrinkToFit="1"/>
    </xf>
    <xf numFmtId="176" fontId="0" fillId="0" borderId="79" xfId="1" applyNumberFormat="1" applyFont="1" applyFill="1" applyBorder="1" applyAlignment="1">
      <alignment horizontal="right" vertical="center" shrinkToFit="1"/>
    </xf>
    <xf numFmtId="176" fontId="0" fillId="3" borderId="101" xfId="1" applyNumberFormat="1" applyFont="1" applyFill="1" applyBorder="1" applyAlignment="1">
      <alignment horizontal="right" vertical="center" shrinkToFit="1"/>
    </xf>
    <xf numFmtId="176" fontId="0" fillId="3" borderId="35" xfId="1" applyNumberFormat="1" applyFont="1" applyFill="1" applyBorder="1" applyAlignment="1">
      <alignment horizontal="right" vertical="center" shrinkToFit="1"/>
    </xf>
    <xf numFmtId="176" fontId="0" fillId="3" borderId="98" xfId="1" applyNumberFormat="1" applyFont="1" applyFill="1" applyBorder="1" applyAlignment="1">
      <alignment horizontal="right" vertical="center" shrinkToFit="1"/>
    </xf>
    <xf numFmtId="176" fontId="0" fillId="3" borderId="97" xfId="1" applyNumberFormat="1" applyFont="1" applyFill="1" applyBorder="1" applyAlignment="1">
      <alignment horizontal="right" vertical="center" shrinkToFit="1"/>
    </xf>
    <xf numFmtId="176" fontId="0" fillId="3" borderId="104" xfId="1" applyNumberFormat="1" applyFont="1" applyFill="1" applyBorder="1" applyAlignment="1">
      <alignment horizontal="right" vertical="center" shrinkToFit="1"/>
    </xf>
    <xf numFmtId="176" fontId="0" fillId="3" borderId="124" xfId="1" applyNumberFormat="1" applyFont="1" applyFill="1" applyBorder="1" applyAlignment="1">
      <alignment horizontal="right" vertical="center" shrinkToFit="1"/>
    </xf>
    <xf numFmtId="176" fontId="0" fillId="3" borderId="125" xfId="1" applyNumberFormat="1" applyFont="1" applyFill="1" applyBorder="1" applyAlignment="1">
      <alignment horizontal="right" vertical="center" shrinkToFit="1"/>
    </xf>
    <xf numFmtId="176" fontId="0" fillId="3" borderId="126" xfId="1" applyNumberFormat="1" applyFont="1" applyFill="1" applyBorder="1" applyAlignment="1">
      <alignment horizontal="right" vertical="center" shrinkToFit="1"/>
    </xf>
    <xf numFmtId="176" fontId="0" fillId="3" borderId="122" xfId="1" applyNumberFormat="1" applyFont="1" applyFill="1" applyBorder="1" applyAlignment="1">
      <alignment horizontal="right" vertical="center" shrinkToFit="1"/>
    </xf>
    <xf numFmtId="176" fontId="0" fillId="3" borderId="127" xfId="1" applyNumberFormat="1" applyFont="1" applyFill="1" applyBorder="1" applyAlignment="1">
      <alignment horizontal="right" vertical="center" shrinkToFit="1"/>
    </xf>
    <xf numFmtId="176" fontId="0" fillId="0" borderId="61" xfId="1" applyNumberFormat="1" applyFont="1" applyFill="1" applyBorder="1" applyAlignment="1">
      <alignment horizontal="right" vertical="center" shrinkToFit="1"/>
    </xf>
    <xf numFmtId="176" fontId="0" fillId="0" borderId="78" xfId="1" applyNumberFormat="1" applyFont="1" applyFill="1" applyBorder="1" applyAlignment="1">
      <alignment horizontal="right" vertical="center" shrinkToFit="1"/>
    </xf>
    <xf numFmtId="176" fontId="0" fillId="0" borderId="47" xfId="1" applyNumberFormat="1" applyFont="1" applyFill="1" applyBorder="1" applyAlignment="1">
      <alignment horizontal="right" vertical="center" shrinkToFit="1"/>
    </xf>
    <xf numFmtId="176" fontId="0" fillId="0" borderId="44" xfId="1" applyNumberFormat="1" applyFont="1" applyFill="1" applyBorder="1" applyAlignment="1">
      <alignment horizontal="right" vertical="center" shrinkToFit="1"/>
    </xf>
    <xf numFmtId="176" fontId="0" fillId="0" borderId="81" xfId="1" applyNumberFormat="1" applyFont="1" applyFill="1" applyBorder="1" applyAlignment="1">
      <alignment horizontal="right" vertical="center" shrinkToFit="1"/>
    </xf>
    <xf numFmtId="176" fontId="0" fillId="0" borderId="99" xfId="1" applyNumberFormat="1" applyFont="1" applyFill="1" applyBorder="1" applyAlignment="1">
      <alignment horizontal="right" vertical="center" shrinkToFit="1"/>
    </xf>
    <xf numFmtId="176" fontId="0" fillId="0" borderId="105" xfId="1" applyNumberFormat="1" applyFont="1" applyFill="1" applyBorder="1" applyAlignment="1">
      <alignment horizontal="right" vertical="center" shrinkToFit="1"/>
    </xf>
    <xf numFmtId="0" fontId="6" fillId="0" borderId="26" xfId="0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 indent="1"/>
    </xf>
    <xf numFmtId="0" fontId="0" fillId="0" borderId="32" xfId="0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176" fontId="0" fillId="2" borderId="26" xfId="1" applyNumberFormat="1" applyFont="1" applyFill="1" applyBorder="1" applyAlignment="1">
      <alignment horizontal="center" vertical="center" shrinkToFit="1"/>
    </xf>
    <xf numFmtId="176" fontId="0" fillId="2" borderId="25" xfId="1" applyNumberFormat="1" applyFont="1" applyFill="1" applyBorder="1" applyAlignment="1">
      <alignment horizontal="center" vertical="center" shrinkToFit="1"/>
    </xf>
    <xf numFmtId="176" fontId="0" fillId="2" borderId="109" xfId="1" applyNumberFormat="1" applyFont="1" applyFill="1" applyBorder="1" applyAlignment="1">
      <alignment horizontal="center" vertical="center" shrinkToFit="1"/>
    </xf>
    <xf numFmtId="176" fontId="0" fillId="2" borderId="100" xfId="1" applyNumberFormat="1" applyFont="1" applyFill="1" applyBorder="1" applyAlignment="1">
      <alignment horizontal="center" vertical="center" shrinkToFit="1"/>
    </xf>
    <xf numFmtId="176" fontId="0" fillId="2" borderId="27" xfId="1" applyNumberFormat="1" applyFont="1" applyFill="1" applyBorder="1" applyAlignment="1">
      <alignment horizontal="center" vertical="center" shrinkToFit="1"/>
    </xf>
    <xf numFmtId="0" fontId="0" fillId="0" borderId="23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3" fillId="0" borderId="44" xfId="0" applyFont="1" applyFill="1" applyBorder="1" applyAlignment="1">
      <alignment horizontal="left" shrinkToFit="1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 shrinkToFit="1"/>
    </xf>
    <xf numFmtId="0" fontId="0" fillId="0" borderId="36" xfId="0" applyFont="1" applyFill="1" applyBorder="1" applyAlignment="1">
      <alignment horizontal="center" vertical="center" shrinkToFit="1"/>
    </xf>
    <xf numFmtId="0" fontId="0" fillId="0" borderId="106" xfId="0" applyFill="1" applyBorder="1" applyAlignment="1">
      <alignment horizontal="center" vertical="center" shrinkToFit="1"/>
    </xf>
    <xf numFmtId="0" fontId="0" fillId="0" borderId="42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 shrinkToFit="1"/>
    </xf>
    <xf numFmtId="0" fontId="0" fillId="0" borderId="44" xfId="0" applyFill="1" applyBorder="1" applyAlignment="1">
      <alignment horizontal="center" vertical="center" shrinkToFit="1"/>
    </xf>
    <xf numFmtId="0" fontId="0" fillId="0" borderId="81" xfId="0" applyFill="1" applyBorder="1" applyAlignment="1">
      <alignment horizontal="center" vertical="center" shrinkToFit="1"/>
    </xf>
    <xf numFmtId="0" fontId="0" fillId="0" borderId="99" xfId="0" applyFill="1" applyBorder="1" applyAlignment="1">
      <alignment horizontal="center" vertical="center" shrinkToFit="1"/>
    </xf>
    <xf numFmtId="0" fontId="0" fillId="0" borderId="101" xfId="0" applyFill="1" applyBorder="1" applyAlignment="1">
      <alignment horizontal="center" vertical="center"/>
    </xf>
    <xf numFmtId="0" fontId="0" fillId="0" borderId="110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176" fontId="0" fillId="0" borderId="26" xfId="1" applyNumberFormat="1" applyFont="1" applyFill="1" applyBorder="1" applyAlignment="1">
      <alignment horizontal="right" vertical="center" shrinkToFit="1"/>
    </xf>
    <xf numFmtId="176" fontId="0" fillId="0" borderId="25" xfId="1" applyNumberFormat="1" applyFont="1" applyFill="1" applyBorder="1" applyAlignment="1">
      <alignment horizontal="right" vertical="center" shrinkToFit="1"/>
    </xf>
    <xf numFmtId="176" fontId="0" fillId="0" borderId="109" xfId="1" applyNumberFormat="1" applyFont="1" applyFill="1" applyBorder="1" applyAlignment="1">
      <alignment horizontal="right" vertical="center" shrinkToFit="1"/>
    </xf>
    <xf numFmtId="176" fontId="0" fillId="0" borderId="100" xfId="1" applyNumberFormat="1" applyFont="1" applyFill="1" applyBorder="1" applyAlignment="1">
      <alignment horizontal="right" vertical="center" shrinkToFit="1"/>
    </xf>
    <xf numFmtId="176" fontId="0" fillId="0" borderId="27" xfId="1" applyNumberFormat="1" applyFont="1" applyFill="1" applyBorder="1" applyAlignment="1">
      <alignment horizontal="right" vertical="center" shrinkToFit="1"/>
    </xf>
    <xf numFmtId="176" fontId="0" fillId="0" borderId="117" xfId="1" applyNumberFormat="1" applyFont="1" applyFill="1" applyBorder="1" applyAlignment="1">
      <alignment horizontal="right" vertical="center" shrinkToFit="1"/>
    </xf>
    <xf numFmtId="176" fontId="0" fillId="0" borderId="113" xfId="1" applyNumberFormat="1" applyFont="1" applyFill="1" applyBorder="1" applyAlignment="1">
      <alignment horizontal="right" vertical="center" shrinkToFit="1"/>
    </xf>
    <xf numFmtId="176" fontId="0" fillId="0" borderId="118" xfId="1" applyNumberFormat="1" applyFont="1" applyFill="1" applyBorder="1" applyAlignment="1">
      <alignment horizontal="right" vertical="center" shrinkToFit="1"/>
    </xf>
    <xf numFmtId="176" fontId="0" fillId="0" borderId="112" xfId="1" applyNumberFormat="1" applyFont="1" applyFill="1" applyBorder="1" applyAlignment="1">
      <alignment horizontal="right" vertical="center" shrinkToFit="1"/>
    </xf>
    <xf numFmtId="176" fontId="0" fillId="0" borderId="114" xfId="1" applyNumberFormat="1" applyFont="1" applyFill="1" applyBorder="1" applyAlignment="1">
      <alignment horizontal="right"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176" fontId="0" fillId="2" borderId="4" xfId="1" applyNumberFormat="1" applyFont="1" applyFill="1" applyBorder="1" applyAlignment="1">
      <alignment horizontal="center" vertical="center" shrinkToFit="1"/>
    </xf>
    <xf numFmtId="176" fontId="0" fillId="2" borderId="3" xfId="1" applyNumberFormat="1" applyFont="1" applyFill="1" applyBorder="1" applyAlignment="1">
      <alignment horizontal="center" vertical="center" shrinkToFit="1"/>
    </xf>
    <xf numFmtId="176" fontId="0" fillId="2" borderId="116" xfId="1" applyNumberFormat="1" applyFont="1" applyFill="1" applyBorder="1" applyAlignment="1">
      <alignment horizontal="center" vertical="center" shrinkToFit="1"/>
    </xf>
    <xf numFmtId="176" fontId="0" fillId="2" borderId="103" xfId="1" applyNumberFormat="1" applyFont="1" applyFill="1" applyBorder="1" applyAlignment="1">
      <alignment horizontal="center" vertical="center" shrinkToFit="1"/>
    </xf>
    <xf numFmtId="176" fontId="0" fillId="2" borderId="115" xfId="1" applyNumberFormat="1" applyFont="1" applyFill="1" applyBorder="1" applyAlignment="1">
      <alignment horizontal="center" vertical="center" shrinkToFit="1"/>
    </xf>
    <xf numFmtId="0" fontId="0" fillId="0" borderId="23" xfId="0" applyFill="1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8" fillId="0" borderId="23" xfId="0" applyFont="1" applyFill="1" applyBorder="1" applyAlignment="1">
      <alignment horizontal="center" vertical="center" textRotation="255" wrapText="1"/>
    </xf>
    <xf numFmtId="0" fontId="8" fillId="0" borderId="5" xfId="0" applyFont="1" applyFill="1" applyBorder="1" applyAlignment="1">
      <alignment horizontal="center" vertical="center" textRotation="255" wrapText="1"/>
    </xf>
    <xf numFmtId="0" fontId="0" fillId="0" borderId="47" xfId="0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176" fontId="0" fillId="0" borderId="76" xfId="1" applyNumberFormat="1" applyFont="1" applyFill="1" applyBorder="1" applyAlignment="1">
      <alignment horizontal="right" vertical="center" shrinkToFit="1"/>
    </xf>
    <xf numFmtId="176" fontId="0" fillId="0" borderId="50" xfId="1" applyNumberFormat="1" applyFont="1" applyFill="1" applyBorder="1" applyAlignment="1">
      <alignment horizontal="right" vertical="center" shrinkToFit="1"/>
    </xf>
    <xf numFmtId="176" fontId="0" fillId="0" borderId="89" xfId="1" applyNumberFormat="1" applyFont="1" applyFill="1" applyBorder="1" applyAlignment="1">
      <alignment horizontal="right" vertical="center" shrinkToFit="1"/>
    </xf>
    <xf numFmtId="176" fontId="0" fillId="0" borderId="52" xfId="1" applyNumberFormat="1" applyFont="1" applyFill="1" applyBorder="1" applyAlignment="1">
      <alignment horizontal="right" vertical="center" shrinkToFit="1"/>
    </xf>
    <xf numFmtId="176" fontId="0" fillId="0" borderId="75" xfId="1" applyNumberFormat="1" applyFont="1" applyFill="1" applyBorder="1" applyAlignment="1">
      <alignment horizontal="right" vertical="center" shrinkToFit="1"/>
    </xf>
    <xf numFmtId="0" fontId="6" fillId="0" borderId="26" xfId="0" applyFont="1" applyFill="1" applyBorder="1" applyAlignment="1">
      <alignment horizontal="right" vertical="center" shrinkToFit="1"/>
    </xf>
    <xf numFmtId="0" fontId="6" fillId="0" borderId="25" xfId="0" applyFont="1" applyFill="1" applyBorder="1" applyAlignment="1">
      <alignment horizontal="right" vertical="center" shrinkToFit="1"/>
    </xf>
    <xf numFmtId="176" fontId="0" fillId="0" borderId="58" xfId="1" applyNumberFormat="1" applyFont="1" applyFill="1" applyBorder="1" applyAlignment="1">
      <alignment horizontal="right" vertical="center" shrinkToFit="1"/>
    </xf>
    <xf numFmtId="176" fontId="0" fillId="0" borderId="56" xfId="1" applyNumberFormat="1" applyFont="1" applyFill="1" applyBorder="1" applyAlignment="1">
      <alignment horizontal="right" vertical="center" shrinkToFit="1"/>
    </xf>
    <xf numFmtId="176" fontId="0" fillId="0" borderId="107" xfId="1" applyNumberFormat="1" applyFont="1" applyFill="1" applyBorder="1" applyAlignment="1">
      <alignment horizontal="right" vertical="center" shrinkToFit="1"/>
    </xf>
    <xf numFmtId="176" fontId="0" fillId="0" borderId="102" xfId="1" applyNumberFormat="1" applyFont="1" applyFill="1" applyBorder="1" applyAlignment="1">
      <alignment horizontal="right" vertical="center" shrinkToFit="1"/>
    </xf>
    <xf numFmtId="176" fontId="0" fillId="0" borderId="108" xfId="1" applyNumberFormat="1" applyFont="1" applyFill="1" applyBorder="1" applyAlignment="1">
      <alignment horizontal="right" vertical="center" shrinkToFit="1"/>
    </xf>
    <xf numFmtId="0" fontId="6" fillId="0" borderId="47" xfId="0" applyFont="1" applyFill="1" applyBorder="1" applyAlignment="1">
      <alignment horizontal="right" vertical="center" shrinkToFit="1"/>
    </xf>
    <xf numFmtId="0" fontId="6" fillId="0" borderId="44" xfId="0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28135</xdr:colOff>
      <xdr:row>20</xdr:row>
      <xdr:rowOff>189914</xdr:rowOff>
    </xdr:from>
    <xdr:to>
      <xdr:col>10</xdr:col>
      <xdr:colOff>0</xdr:colOff>
      <xdr:row>21</xdr:row>
      <xdr:rowOff>182883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2C89804-6285-4DC1-96A6-94B35347BE76}"/>
            </a:ext>
          </a:extLst>
        </xdr:cNvPr>
        <xdr:cNvCxnSpPr/>
      </xdr:nvCxnSpPr>
      <xdr:spPr>
        <a:xfrm flipV="1">
          <a:off x="3638110" y="4199939"/>
          <a:ext cx="1962590" cy="19299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267286</xdr:colOff>
      <xdr:row>21</xdr:row>
      <xdr:rowOff>7035</xdr:rowOff>
    </xdr:from>
    <xdr:to>
      <xdr:col>13</xdr:col>
      <xdr:colOff>7034</xdr:colOff>
      <xdr:row>21</xdr:row>
      <xdr:rowOff>189913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29445E0-3D1D-45AC-A39D-C6F4E03B7E5E}"/>
            </a:ext>
          </a:extLst>
        </xdr:cNvPr>
        <xdr:cNvCxnSpPr/>
      </xdr:nvCxnSpPr>
      <xdr:spPr>
        <a:xfrm flipV="1">
          <a:off x="5572711" y="4217085"/>
          <a:ext cx="3035398" cy="18287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7034</xdr:colOff>
      <xdr:row>48</xdr:row>
      <xdr:rowOff>0</xdr:rowOff>
    </xdr:from>
    <xdr:to>
      <xdr:col>10</xdr:col>
      <xdr:colOff>14067</xdr:colOff>
      <xdr:row>48</xdr:row>
      <xdr:rowOff>175848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996123A-748A-40EF-851E-8E20ECA19313}"/>
            </a:ext>
          </a:extLst>
        </xdr:cNvPr>
        <xdr:cNvCxnSpPr/>
      </xdr:nvCxnSpPr>
      <xdr:spPr>
        <a:xfrm flipV="1">
          <a:off x="3617009" y="10410825"/>
          <a:ext cx="1997758" cy="17584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1083212</xdr:colOff>
      <xdr:row>61</xdr:row>
      <xdr:rowOff>189914</xdr:rowOff>
    </xdr:from>
    <xdr:to>
      <xdr:col>10</xdr:col>
      <xdr:colOff>0</xdr:colOff>
      <xdr:row>62</xdr:row>
      <xdr:rowOff>189915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1C97590-04BA-463B-BFA8-8D616BD15092}"/>
            </a:ext>
          </a:extLst>
        </xdr:cNvPr>
        <xdr:cNvCxnSpPr/>
      </xdr:nvCxnSpPr>
      <xdr:spPr>
        <a:xfrm flipV="1">
          <a:off x="3512087" y="12000914"/>
          <a:ext cx="2088613" cy="2000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1076178</xdr:colOff>
      <xdr:row>68</xdr:row>
      <xdr:rowOff>189914</xdr:rowOff>
    </xdr:from>
    <xdr:to>
      <xdr:col>9</xdr:col>
      <xdr:colOff>267286</xdr:colOff>
      <xdr:row>69</xdr:row>
      <xdr:rowOff>182881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AA78148-CA5B-4758-AB74-3A9007284425}"/>
            </a:ext>
          </a:extLst>
        </xdr:cNvPr>
        <xdr:cNvCxnSpPr/>
      </xdr:nvCxnSpPr>
      <xdr:spPr>
        <a:xfrm flipV="1">
          <a:off x="3505053" y="13401089"/>
          <a:ext cx="2067658" cy="1929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70</xdr:row>
      <xdr:rowOff>189914</xdr:rowOff>
    </xdr:from>
    <xdr:to>
      <xdr:col>10</xdr:col>
      <xdr:colOff>0</xdr:colOff>
      <xdr:row>71</xdr:row>
      <xdr:rowOff>182881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129C766-9134-4095-A1F2-B8F8BB0843F3}"/>
            </a:ext>
          </a:extLst>
        </xdr:cNvPr>
        <xdr:cNvCxnSpPr/>
      </xdr:nvCxnSpPr>
      <xdr:spPr>
        <a:xfrm flipV="1">
          <a:off x="3609975" y="13801139"/>
          <a:ext cx="1990725" cy="1929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78</xdr:row>
      <xdr:rowOff>0</xdr:rowOff>
    </xdr:from>
    <xdr:to>
      <xdr:col>10</xdr:col>
      <xdr:colOff>7033</xdr:colOff>
      <xdr:row>78</xdr:row>
      <xdr:rowOff>168814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2CAAA30D-1C87-4423-B00A-C536C8B192C8}"/>
            </a:ext>
          </a:extLst>
        </xdr:cNvPr>
        <xdr:cNvCxnSpPr/>
      </xdr:nvCxnSpPr>
      <xdr:spPr>
        <a:xfrm flipV="1">
          <a:off x="3609975" y="15211425"/>
          <a:ext cx="1997758" cy="1688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48</xdr:row>
      <xdr:rowOff>0</xdr:rowOff>
    </xdr:from>
    <xdr:to>
      <xdr:col>13</xdr:col>
      <xdr:colOff>14068</xdr:colOff>
      <xdr:row>48</xdr:row>
      <xdr:rowOff>175846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48826E64-9580-4D40-86D3-26325DEFC88D}"/>
            </a:ext>
          </a:extLst>
        </xdr:cNvPr>
        <xdr:cNvCxnSpPr/>
      </xdr:nvCxnSpPr>
      <xdr:spPr>
        <a:xfrm flipV="1">
          <a:off x="5600700" y="10410825"/>
          <a:ext cx="3014443" cy="1758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62</xdr:row>
      <xdr:rowOff>0</xdr:rowOff>
    </xdr:from>
    <xdr:to>
      <xdr:col>13</xdr:col>
      <xdr:colOff>14068</xdr:colOff>
      <xdr:row>62</xdr:row>
      <xdr:rowOff>175846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BEB877A-38F2-4602-9CDF-A20554390CAB}"/>
            </a:ext>
          </a:extLst>
        </xdr:cNvPr>
        <xdr:cNvCxnSpPr/>
      </xdr:nvCxnSpPr>
      <xdr:spPr>
        <a:xfrm flipV="1">
          <a:off x="5600700" y="12011025"/>
          <a:ext cx="3014443" cy="1758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69</xdr:row>
      <xdr:rowOff>0</xdr:rowOff>
    </xdr:from>
    <xdr:to>
      <xdr:col>13</xdr:col>
      <xdr:colOff>14068</xdr:colOff>
      <xdr:row>69</xdr:row>
      <xdr:rowOff>175846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6C783F04-E51B-4F5B-8C18-C1A3C16D35C7}"/>
            </a:ext>
          </a:extLst>
        </xdr:cNvPr>
        <xdr:cNvCxnSpPr/>
      </xdr:nvCxnSpPr>
      <xdr:spPr>
        <a:xfrm flipV="1">
          <a:off x="5600700" y="13411200"/>
          <a:ext cx="3014443" cy="1758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71</xdr:row>
      <xdr:rowOff>0</xdr:rowOff>
    </xdr:from>
    <xdr:to>
      <xdr:col>13</xdr:col>
      <xdr:colOff>14068</xdr:colOff>
      <xdr:row>71</xdr:row>
      <xdr:rowOff>175846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48F78F83-4327-45CD-8B63-E9411AB45B1B}"/>
            </a:ext>
          </a:extLst>
        </xdr:cNvPr>
        <xdr:cNvCxnSpPr/>
      </xdr:nvCxnSpPr>
      <xdr:spPr>
        <a:xfrm flipV="1">
          <a:off x="5600700" y="13811250"/>
          <a:ext cx="3014443" cy="1758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78</xdr:row>
      <xdr:rowOff>0</xdr:rowOff>
    </xdr:from>
    <xdr:to>
      <xdr:col>13</xdr:col>
      <xdr:colOff>14068</xdr:colOff>
      <xdr:row>78</xdr:row>
      <xdr:rowOff>175846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218D2AA7-715F-449F-A3B9-B62E6373A738}"/>
            </a:ext>
          </a:extLst>
        </xdr:cNvPr>
        <xdr:cNvCxnSpPr/>
      </xdr:nvCxnSpPr>
      <xdr:spPr>
        <a:xfrm flipV="1">
          <a:off x="5600700" y="15211425"/>
          <a:ext cx="3014443" cy="1758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28136</xdr:colOff>
      <xdr:row>87</xdr:row>
      <xdr:rowOff>168813</xdr:rowOff>
    </xdr:from>
    <xdr:to>
      <xdr:col>10</xdr:col>
      <xdr:colOff>0</xdr:colOff>
      <xdr:row>89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D7136219-64A7-473A-9D90-702AEA48EE69}"/>
            </a:ext>
          </a:extLst>
        </xdr:cNvPr>
        <xdr:cNvCxnSpPr/>
      </xdr:nvCxnSpPr>
      <xdr:spPr>
        <a:xfrm flipV="1">
          <a:off x="3638111" y="16980438"/>
          <a:ext cx="1962589" cy="2121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95</xdr:row>
      <xdr:rowOff>7034</xdr:rowOff>
    </xdr:from>
    <xdr:to>
      <xdr:col>10</xdr:col>
      <xdr:colOff>7033</xdr:colOff>
      <xdr:row>95</xdr:row>
      <xdr:rowOff>189914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1490F484-55FE-477D-9D43-501458E6DEBE}"/>
            </a:ext>
          </a:extLst>
        </xdr:cNvPr>
        <xdr:cNvCxnSpPr/>
      </xdr:nvCxnSpPr>
      <xdr:spPr>
        <a:xfrm flipV="1">
          <a:off x="3609975" y="18399809"/>
          <a:ext cx="1997758" cy="1828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96</xdr:row>
      <xdr:rowOff>189914</xdr:rowOff>
    </xdr:from>
    <xdr:to>
      <xdr:col>10</xdr:col>
      <xdr:colOff>7033</xdr:colOff>
      <xdr:row>97</xdr:row>
      <xdr:rowOff>189914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CFFEEC4-3076-4DBA-A0C4-95C4FC313311}"/>
            </a:ext>
          </a:extLst>
        </xdr:cNvPr>
        <xdr:cNvCxnSpPr/>
      </xdr:nvCxnSpPr>
      <xdr:spPr>
        <a:xfrm flipV="1">
          <a:off x="3609975" y="18782714"/>
          <a:ext cx="1997758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99</xdr:row>
      <xdr:rowOff>0</xdr:rowOff>
    </xdr:from>
    <xdr:to>
      <xdr:col>10</xdr:col>
      <xdr:colOff>0</xdr:colOff>
      <xdr:row>99</xdr:row>
      <xdr:rowOff>189914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5BEBA16B-716F-4B07-9C0C-DB833974AD37}"/>
            </a:ext>
          </a:extLst>
        </xdr:cNvPr>
        <xdr:cNvCxnSpPr/>
      </xdr:nvCxnSpPr>
      <xdr:spPr>
        <a:xfrm flipV="1">
          <a:off x="3609975" y="19192875"/>
          <a:ext cx="1990725" cy="1899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100</xdr:row>
      <xdr:rowOff>175846</xdr:rowOff>
    </xdr:from>
    <xdr:to>
      <xdr:col>10</xdr:col>
      <xdr:colOff>7033</xdr:colOff>
      <xdr:row>101</xdr:row>
      <xdr:rowOff>189914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3233725F-AB8A-4D9A-B211-777259E4441C}"/>
            </a:ext>
          </a:extLst>
        </xdr:cNvPr>
        <xdr:cNvCxnSpPr/>
      </xdr:nvCxnSpPr>
      <xdr:spPr>
        <a:xfrm flipV="1">
          <a:off x="3609975" y="19568746"/>
          <a:ext cx="1997758" cy="2140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107</xdr:row>
      <xdr:rowOff>7033</xdr:rowOff>
    </xdr:from>
    <xdr:to>
      <xdr:col>10</xdr:col>
      <xdr:colOff>0</xdr:colOff>
      <xdr:row>107</xdr:row>
      <xdr:rowOff>211015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9CB40569-CD2E-40BE-A634-E72A544BB700}"/>
            </a:ext>
          </a:extLst>
        </xdr:cNvPr>
        <xdr:cNvCxnSpPr/>
      </xdr:nvCxnSpPr>
      <xdr:spPr>
        <a:xfrm flipV="1">
          <a:off x="3609975" y="20800108"/>
          <a:ext cx="1990725" cy="20398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7033</xdr:colOff>
      <xdr:row>88</xdr:row>
      <xdr:rowOff>1</xdr:rowOff>
    </xdr:from>
    <xdr:to>
      <xdr:col>13</xdr:col>
      <xdr:colOff>14068</xdr:colOff>
      <xdr:row>88</xdr:row>
      <xdr:rowOff>189914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C8C37953-6C51-4BC6-B0F5-64D6B2982714}"/>
            </a:ext>
          </a:extLst>
        </xdr:cNvPr>
        <xdr:cNvCxnSpPr/>
      </xdr:nvCxnSpPr>
      <xdr:spPr>
        <a:xfrm flipV="1">
          <a:off x="5607733" y="16992601"/>
          <a:ext cx="3007410" cy="1899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95</xdr:row>
      <xdr:rowOff>0</xdr:rowOff>
    </xdr:from>
    <xdr:to>
      <xdr:col>13</xdr:col>
      <xdr:colOff>14068</xdr:colOff>
      <xdr:row>95</xdr:row>
      <xdr:rowOff>175846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EDF8F8EB-2C33-4746-9A53-8CE1D8B41C4B}"/>
            </a:ext>
          </a:extLst>
        </xdr:cNvPr>
        <xdr:cNvCxnSpPr/>
      </xdr:nvCxnSpPr>
      <xdr:spPr>
        <a:xfrm flipV="1">
          <a:off x="5600700" y="18392775"/>
          <a:ext cx="3014443" cy="1758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96</xdr:row>
      <xdr:rowOff>0</xdr:rowOff>
    </xdr:from>
    <xdr:to>
      <xdr:col>13</xdr:col>
      <xdr:colOff>14068</xdr:colOff>
      <xdr:row>96</xdr:row>
      <xdr:rowOff>175846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9F4A05D-0D59-48E4-B471-82A7C6658D86}"/>
            </a:ext>
          </a:extLst>
        </xdr:cNvPr>
        <xdr:cNvCxnSpPr/>
      </xdr:nvCxnSpPr>
      <xdr:spPr>
        <a:xfrm flipV="1">
          <a:off x="5600700" y="18592800"/>
          <a:ext cx="3014443" cy="1758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97</xdr:row>
      <xdr:rowOff>0</xdr:rowOff>
    </xdr:from>
    <xdr:to>
      <xdr:col>13</xdr:col>
      <xdr:colOff>14068</xdr:colOff>
      <xdr:row>97</xdr:row>
      <xdr:rowOff>175846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F6B14EA5-6157-4B12-8FC6-285001FFFBAC}"/>
            </a:ext>
          </a:extLst>
        </xdr:cNvPr>
        <xdr:cNvCxnSpPr/>
      </xdr:nvCxnSpPr>
      <xdr:spPr>
        <a:xfrm flipV="1">
          <a:off x="5600700" y="18792825"/>
          <a:ext cx="3014443" cy="1758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98</xdr:row>
      <xdr:rowOff>0</xdr:rowOff>
    </xdr:from>
    <xdr:to>
      <xdr:col>13</xdr:col>
      <xdr:colOff>14068</xdr:colOff>
      <xdr:row>98</xdr:row>
      <xdr:rowOff>175846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D365EE12-A7B8-4B8F-B655-50D70FED26AF}"/>
            </a:ext>
          </a:extLst>
        </xdr:cNvPr>
        <xdr:cNvCxnSpPr/>
      </xdr:nvCxnSpPr>
      <xdr:spPr>
        <a:xfrm flipV="1">
          <a:off x="5600700" y="18992850"/>
          <a:ext cx="3014443" cy="1758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7034</xdr:colOff>
      <xdr:row>98</xdr:row>
      <xdr:rowOff>175846</xdr:rowOff>
    </xdr:from>
    <xdr:to>
      <xdr:col>13</xdr:col>
      <xdr:colOff>21102</xdr:colOff>
      <xdr:row>99</xdr:row>
      <xdr:rowOff>154744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1CEB10EF-59B6-4621-9C73-7239514D7402}"/>
            </a:ext>
          </a:extLst>
        </xdr:cNvPr>
        <xdr:cNvCxnSpPr/>
      </xdr:nvCxnSpPr>
      <xdr:spPr>
        <a:xfrm flipV="1">
          <a:off x="5607734" y="19168696"/>
          <a:ext cx="3014443" cy="1789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100</xdr:row>
      <xdr:rowOff>0</xdr:rowOff>
    </xdr:from>
    <xdr:to>
      <xdr:col>13</xdr:col>
      <xdr:colOff>14068</xdr:colOff>
      <xdr:row>100</xdr:row>
      <xdr:rowOff>175846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FA90702C-DB57-4CDD-8F32-D2470B911D3B}"/>
            </a:ext>
          </a:extLst>
        </xdr:cNvPr>
        <xdr:cNvCxnSpPr/>
      </xdr:nvCxnSpPr>
      <xdr:spPr>
        <a:xfrm flipV="1">
          <a:off x="5600700" y="19392900"/>
          <a:ext cx="3014443" cy="1758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101</xdr:row>
      <xdr:rowOff>0</xdr:rowOff>
    </xdr:from>
    <xdr:to>
      <xdr:col>13</xdr:col>
      <xdr:colOff>14068</xdr:colOff>
      <xdr:row>101</xdr:row>
      <xdr:rowOff>175846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DC6EA39C-D2C7-4E5B-8410-36BF948783BC}"/>
            </a:ext>
          </a:extLst>
        </xdr:cNvPr>
        <xdr:cNvCxnSpPr/>
      </xdr:nvCxnSpPr>
      <xdr:spPr>
        <a:xfrm flipV="1">
          <a:off x="5600700" y="19592925"/>
          <a:ext cx="3014443" cy="1758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107</xdr:row>
      <xdr:rowOff>1</xdr:rowOff>
    </xdr:from>
    <xdr:to>
      <xdr:col>13</xdr:col>
      <xdr:colOff>14068</xdr:colOff>
      <xdr:row>108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C6CD5E53-5CBB-439A-9275-1D5A9C6EF555}"/>
            </a:ext>
          </a:extLst>
        </xdr:cNvPr>
        <xdr:cNvCxnSpPr/>
      </xdr:nvCxnSpPr>
      <xdr:spPr>
        <a:xfrm flipV="1">
          <a:off x="5600700" y="20793076"/>
          <a:ext cx="3014443" cy="2190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76201</xdr:colOff>
      <xdr:row>34</xdr:row>
      <xdr:rowOff>171451</xdr:rowOff>
    </xdr:from>
    <xdr:to>
      <xdr:col>21</xdr:col>
      <xdr:colOff>609601</xdr:colOff>
      <xdr:row>40</xdr:row>
      <xdr:rowOff>152401</xdr:rowOff>
    </xdr:to>
    <xdr:sp macro="" textlink="">
      <xdr:nvSpPr>
        <xdr:cNvPr id="29" name="吹き出し: 円形 28">
          <a:extLst>
            <a:ext uri="{FF2B5EF4-FFF2-40B4-BE49-F238E27FC236}">
              <a16:creationId xmlns:a16="http://schemas.microsoft.com/office/drawing/2014/main" id="{6666DB70-7291-410D-9B98-A71ED4B11C48}"/>
            </a:ext>
          </a:extLst>
        </xdr:cNvPr>
        <xdr:cNvSpPr/>
      </xdr:nvSpPr>
      <xdr:spPr>
        <a:xfrm>
          <a:off x="11668126" y="6981826"/>
          <a:ext cx="3505200" cy="1181100"/>
        </a:xfrm>
        <a:prstGeom prst="wedgeEllipseCallout">
          <a:avLst>
            <a:gd name="adj1" fmla="val -54027"/>
            <a:gd name="adj2" fmla="val 73543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販管費、雑収入等の項目については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適宜、修正して使用ください。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273FE-602B-4BE2-BE39-C7D92F4462DF}">
  <sheetPr>
    <pageSetUpPr fitToPage="1"/>
  </sheetPr>
  <dimension ref="A1:P111"/>
  <sheetViews>
    <sheetView tabSelected="1" view="pageBreakPreview" zoomScaleNormal="100" zoomScaleSheetLayoutView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E23" sqref="E23:G23"/>
    </sheetView>
  </sheetViews>
  <sheetFormatPr defaultColWidth="9" defaultRowHeight="13.5" x14ac:dyDescent="0.15"/>
  <cols>
    <col min="1" max="1" width="4.25" style="1" customWidth="1"/>
    <col min="2" max="2" width="1.375" style="1" customWidth="1"/>
    <col min="3" max="3" width="26.25" style="1" customWidth="1"/>
    <col min="4" max="4" width="15.5" style="1" customWidth="1"/>
    <col min="5" max="5" width="1.75" style="1" customWidth="1"/>
    <col min="6" max="6" width="7.5" style="1" customWidth="1"/>
    <col min="7" max="7" width="3.875" style="1" customWidth="1"/>
    <col min="8" max="8" width="1.75" style="1" customWidth="1"/>
    <col min="9" max="9" width="7.375" style="1" customWidth="1"/>
    <col min="10" max="10" width="3.875" style="1" customWidth="1"/>
    <col min="11" max="13" width="13.125" style="1" customWidth="1"/>
    <col min="14" max="15" width="15" style="1" customWidth="1"/>
    <col min="16" max="16" width="9.25" style="2" customWidth="1"/>
    <col min="17" max="17" width="3" style="1" customWidth="1"/>
    <col min="18" max="16384" width="9" style="1"/>
  </cols>
  <sheetData>
    <row r="1" spans="1:16" ht="24.75" customHeight="1" x14ac:dyDescent="0.15">
      <c r="A1" s="32" t="s">
        <v>39</v>
      </c>
      <c r="B1" s="32"/>
      <c r="C1" s="33"/>
      <c r="D1" s="33"/>
      <c r="E1" s="36" t="s">
        <v>40</v>
      </c>
      <c r="F1" s="36"/>
      <c r="G1" s="36"/>
      <c r="H1" s="155"/>
      <c r="I1" s="155"/>
      <c r="J1" s="155"/>
      <c r="K1" s="155"/>
      <c r="L1" s="156" t="s">
        <v>41</v>
      </c>
      <c r="M1" s="156"/>
      <c r="N1" s="156"/>
      <c r="O1" s="37" t="s">
        <v>42</v>
      </c>
    </row>
    <row r="2" spans="1:16" ht="8.85" customHeight="1" thickBot="1" x14ac:dyDescent="0.2"/>
    <row r="3" spans="1:16" ht="13.9" customHeight="1" thickBot="1" x14ac:dyDescent="0.2">
      <c r="A3" s="28"/>
      <c r="B3" s="28"/>
      <c r="C3" s="28"/>
      <c r="D3" s="34" t="s">
        <v>38</v>
      </c>
      <c r="E3" s="157" t="s">
        <v>85</v>
      </c>
      <c r="F3" s="158"/>
      <c r="G3" s="158"/>
      <c r="H3" s="159" t="s">
        <v>86</v>
      </c>
      <c r="I3" s="160"/>
      <c r="J3" s="161"/>
      <c r="K3" s="27"/>
      <c r="M3" s="30" t="s">
        <v>44</v>
      </c>
      <c r="N3" s="32"/>
    </row>
    <row r="4" spans="1:16" ht="15.6" customHeight="1" thickBot="1" x14ac:dyDescent="0.2">
      <c r="A4" s="29"/>
      <c r="B4" s="29"/>
      <c r="C4" s="28"/>
      <c r="D4" s="78">
        <f>SUM(E4:H4)</f>
        <v>0</v>
      </c>
      <c r="E4" s="162">
        <f>+E10</f>
        <v>0</v>
      </c>
      <c r="F4" s="163"/>
      <c r="G4" s="164"/>
      <c r="H4" s="162">
        <f>+H10</f>
        <v>0</v>
      </c>
      <c r="I4" s="163"/>
      <c r="J4" s="164"/>
      <c r="K4" s="27" t="s">
        <v>43</v>
      </c>
      <c r="L4" s="31" t="s">
        <v>37</v>
      </c>
      <c r="M4" s="165">
        <f>IFERROR(ROUND(E4/D4,3),0)</f>
        <v>0</v>
      </c>
      <c r="N4" s="166"/>
      <c r="O4" s="35" t="s">
        <v>83</v>
      </c>
    </row>
    <row r="5" spans="1:16" ht="15.6" customHeight="1" thickBot="1" x14ac:dyDescent="0.2">
      <c r="A5" s="29"/>
      <c r="B5" s="29"/>
      <c r="C5" s="28"/>
      <c r="D5" s="72"/>
      <c r="E5" s="70"/>
      <c r="F5" s="70"/>
      <c r="G5" s="70"/>
      <c r="H5" s="71"/>
      <c r="I5" s="71"/>
      <c r="J5" s="71"/>
      <c r="K5" s="27" t="s">
        <v>82</v>
      </c>
      <c r="L5" s="31" t="s">
        <v>37</v>
      </c>
      <c r="M5" s="165">
        <f>1-M4</f>
        <v>1</v>
      </c>
      <c r="N5" s="166"/>
      <c r="O5" s="35" t="s">
        <v>84</v>
      </c>
    </row>
    <row r="6" spans="1:16" ht="14.25" thickBot="1" x14ac:dyDescent="0.2">
      <c r="A6" s="195" t="s">
        <v>36</v>
      </c>
      <c r="B6" s="195"/>
      <c r="C6" s="195"/>
      <c r="D6" s="195"/>
    </row>
    <row r="7" spans="1:16" ht="13.7" customHeight="1" x14ac:dyDescent="0.15">
      <c r="A7" s="196" t="s">
        <v>35</v>
      </c>
      <c r="B7" s="197"/>
      <c r="C7" s="198"/>
      <c r="D7" s="202" t="s">
        <v>62</v>
      </c>
      <c r="E7" s="205" t="s">
        <v>17</v>
      </c>
      <c r="F7" s="206"/>
      <c r="G7" s="206"/>
      <c r="H7" s="206"/>
      <c r="I7" s="206"/>
      <c r="J7" s="206"/>
      <c r="K7" s="207" t="s">
        <v>16</v>
      </c>
      <c r="L7" s="208"/>
      <c r="M7" s="209"/>
      <c r="N7" s="210" t="s">
        <v>15</v>
      </c>
      <c r="O7" s="211"/>
    </row>
    <row r="8" spans="1:16" x14ac:dyDescent="0.15">
      <c r="A8" s="199"/>
      <c r="B8" s="200"/>
      <c r="C8" s="201"/>
      <c r="D8" s="203"/>
      <c r="E8" s="212" t="s">
        <v>48</v>
      </c>
      <c r="F8" s="213"/>
      <c r="G8" s="214"/>
      <c r="H8" s="218" t="s">
        <v>81</v>
      </c>
      <c r="I8" s="213"/>
      <c r="J8" s="213"/>
      <c r="K8" s="243" t="s">
        <v>80</v>
      </c>
      <c r="L8" s="43"/>
      <c r="M8" s="42"/>
      <c r="N8" s="250" t="s">
        <v>48</v>
      </c>
      <c r="O8" s="236" t="s">
        <v>81</v>
      </c>
    </row>
    <row r="9" spans="1:16" ht="24.75" customHeight="1" thickBot="1" x14ac:dyDescent="0.2">
      <c r="A9" s="167" t="s">
        <v>53</v>
      </c>
      <c r="B9" s="168"/>
      <c r="C9" s="169"/>
      <c r="D9" s="204"/>
      <c r="E9" s="215"/>
      <c r="F9" s="216"/>
      <c r="G9" s="217"/>
      <c r="H9" s="219"/>
      <c r="I9" s="216"/>
      <c r="J9" s="216"/>
      <c r="K9" s="244"/>
      <c r="L9" s="26" t="s">
        <v>48</v>
      </c>
      <c r="M9" s="25" t="s">
        <v>47</v>
      </c>
      <c r="N9" s="251"/>
      <c r="O9" s="237"/>
    </row>
    <row r="10" spans="1:16" s="3" customFormat="1" ht="15.75" customHeight="1" thickTop="1" x14ac:dyDescent="0.15">
      <c r="A10" s="170" t="s">
        <v>68</v>
      </c>
      <c r="B10" s="59" t="s">
        <v>90</v>
      </c>
      <c r="C10" s="135"/>
      <c r="D10" s="79">
        <f>N10+O10</f>
        <v>0</v>
      </c>
      <c r="E10" s="173">
        <f>SUM(E11:G14)</f>
        <v>0</v>
      </c>
      <c r="F10" s="174"/>
      <c r="G10" s="175"/>
      <c r="H10" s="176">
        <f>SUM(H11:J14)</f>
        <v>0</v>
      </c>
      <c r="I10" s="177"/>
      <c r="J10" s="177"/>
      <c r="K10" s="178"/>
      <c r="L10" s="179"/>
      <c r="M10" s="180"/>
      <c r="N10" s="85">
        <f>SUM(N11:N15)</f>
        <v>0</v>
      </c>
      <c r="O10" s="86">
        <f>SUM(O11:O15)</f>
        <v>0</v>
      </c>
      <c r="P10" s="21"/>
    </row>
    <row r="11" spans="1:16" s="3" customFormat="1" ht="15.75" customHeight="1" x14ac:dyDescent="0.15">
      <c r="A11" s="171"/>
      <c r="B11" s="60"/>
      <c r="C11" s="7" t="s">
        <v>91</v>
      </c>
      <c r="D11" s="80">
        <f>N11+O11</f>
        <v>0</v>
      </c>
      <c r="E11" s="187"/>
      <c r="F11" s="188"/>
      <c r="G11" s="189"/>
      <c r="H11" s="190"/>
      <c r="I11" s="188"/>
      <c r="J11" s="191"/>
      <c r="K11" s="181"/>
      <c r="L11" s="182"/>
      <c r="M11" s="183"/>
      <c r="N11" s="87">
        <f>E11</f>
        <v>0</v>
      </c>
      <c r="O11" s="88">
        <f>H11</f>
        <v>0</v>
      </c>
      <c r="P11" s="21"/>
    </row>
    <row r="12" spans="1:16" s="3" customFormat="1" ht="15.75" customHeight="1" x14ac:dyDescent="0.15">
      <c r="A12" s="171"/>
      <c r="B12" s="135"/>
      <c r="C12" s="12"/>
      <c r="D12" s="79">
        <f>N12+O12</f>
        <v>0</v>
      </c>
      <c r="E12" s="192"/>
      <c r="F12" s="193"/>
      <c r="G12" s="194"/>
      <c r="H12" s="229"/>
      <c r="I12" s="193"/>
      <c r="J12" s="230"/>
      <c r="K12" s="181"/>
      <c r="L12" s="182"/>
      <c r="M12" s="183"/>
      <c r="N12" s="85">
        <f>E12</f>
        <v>0</v>
      </c>
      <c r="O12" s="88">
        <f>H12</f>
        <v>0</v>
      </c>
      <c r="P12" s="21"/>
    </row>
    <row r="13" spans="1:16" s="3" customFormat="1" ht="15.75" customHeight="1" x14ac:dyDescent="0.15">
      <c r="A13" s="171"/>
      <c r="B13" s="135"/>
      <c r="C13" s="12"/>
      <c r="D13" s="79">
        <f>N13+O13</f>
        <v>0</v>
      </c>
      <c r="E13" s="192"/>
      <c r="F13" s="193"/>
      <c r="G13" s="194"/>
      <c r="H13" s="229"/>
      <c r="I13" s="193"/>
      <c r="J13" s="230"/>
      <c r="K13" s="181"/>
      <c r="L13" s="182"/>
      <c r="M13" s="183"/>
      <c r="N13" s="85">
        <f t="shared" ref="N13:N14" si="0">E13</f>
        <v>0</v>
      </c>
      <c r="O13" s="88">
        <f>H13</f>
        <v>0</v>
      </c>
      <c r="P13" s="21"/>
    </row>
    <row r="14" spans="1:16" s="3" customFormat="1" ht="15.75" customHeight="1" x14ac:dyDescent="0.15">
      <c r="A14" s="171"/>
      <c r="B14" s="135"/>
      <c r="C14" s="44"/>
      <c r="D14" s="79">
        <f>N14+O14</f>
        <v>0</v>
      </c>
      <c r="E14" s="192"/>
      <c r="F14" s="193"/>
      <c r="G14" s="194"/>
      <c r="H14" s="229"/>
      <c r="I14" s="193"/>
      <c r="J14" s="230"/>
      <c r="K14" s="181"/>
      <c r="L14" s="182"/>
      <c r="M14" s="183"/>
      <c r="N14" s="85">
        <f t="shared" si="0"/>
        <v>0</v>
      </c>
      <c r="O14" s="88">
        <f>H14</f>
        <v>0</v>
      </c>
      <c r="P14" s="21"/>
    </row>
    <row r="15" spans="1:16" s="3" customFormat="1" ht="15.75" customHeight="1" x14ac:dyDescent="0.15">
      <c r="A15" s="171"/>
      <c r="B15" s="135"/>
      <c r="C15" s="49" t="s">
        <v>54</v>
      </c>
      <c r="D15" s="79"/>
      <c r="E15" s="74" t="s">
        <v>87</v>
      </c>
      <c r="F15" s="83">
        <f>M4</f>
        <v>0</v>
      </c>
      <c r="G15" s="73" t="s">
        <v>88</v>
      </c>
      <c r="H15" s="77" t="s">
        <v>87</v>
      </c>
      <c r="I15" s="84">
        <f>M5</f>
        <v>1</v>
      </c>
      <c r="J15" s="11" t="s">
        <v>89</v>
      </c>
      <c r="K15" s="184"/>
      <c r="L15" s="185"/>
      <c r="M15" s="186"/>
      <c r="N15" s="85"/>
      <c r="O15" s="88"/>
      <c r="P15" s="21"/>
    </row>
    <row r="16" spans="1:16" s="3" customFormat="1" ht="15.75" customHeight="1" x14ac:dyDescent="0.15">
      <c r="A16" s="171"/>
      <c r="B16" s="61" t="s">
        <v>66</v>
      </c>
      <c r="C16" s="135"/>
      <c r="D16" s="81">
        <f>N16+O16</f>
        <v>0</v>
      </c>
      <c r="E16" s="245"/>
      <c r="F16" s="246"/>
      <c r="G16" s="247"/>
      <c r="H16" s="248"/>
      <c r="I16" s="246"/>
      <c r="J16" s="249"/>
      <c r="K16" s="47"/>
      <c r="L16" s="48"/>
      <c r="M16" s="46"/>
      <c r="N16" s="99">
        <f>SUM(N17:N19)-N20</f>
        <v>0</v>
      </c>
      <c r="O16" s="97">
        <f>SUM(O17:O19)-O20</f>
        <v>0</v>
      </c>
      <c r="P16" s="21"/>
    </row>
    <row r="17" spans="1:16" s="3" customFormat="1" ht="15.75" customHeight="1" x14ac:dyDescent="0.15">
      <c r="A17" s="171"/>
      <c r="B17" s="60"/>
      <c r="C17" s="7" t="s">
        <v>49</v>
      </c>
      <c r="D17" s="80">
        <f>N17+O17</f>
        <v>0</v>
      </c>
      <c r="E17" s="187"/>
      <c r="F17" s="188"/>
      <c r="G17" s="189"/>
      <c r="H17" s="190"/>
      <c r="I17" s="188"/>
      <c r="J17" s="191"/>
      <c r="K17" s="39"/>
      <c r="L17" s="89">
        <f>ROUND($K17*$F$15,0)</f>
        <v>0</v>
      </c>
      <c r="M17" s="88">
        <f>K17-L17</f>
        <v>0</v>
      </c>
      <c r="N17" s="87">
        <f>E17+L17</f>
        <v>0</v>
      </c>
      <c r="O17" s="90">
        <f>H17+M17</f>
        <v>0</v>
      </c>
      <c r="P17" s="21"/>
    </row>
    <row r="18" spans="1:16" s="3" customFormat="1" ht="15.75" customHeight="1" x14ac:dyDescent="0.15">
      <c r="A18" s="171"/>
      <c r="B18" s="135"/>
      <c r="C18" s="12" t="s">
        <v>50</v>
      </c>
      <c r="D18" s="79">
        <f>N18+O18</f>
        <v>0</v>
      </c>
      <c r="E18" s="192"/>
      <c r="F18" s="193"/>
      <c r="G18" s="194"/>
      <c r="H18" s="229"/>
      <c r="I18" s="193"/>
      <c r="J18" s="230"/>
      <c r="K18" s="45"/>
      <c r="L18" s="91">
        <f>ROUND($K18*$F$15,0)</f>
        <v>0</v>
      </c>
      <c r="M18" s="88">
        <f t="shared" ref="M18:M21" si="1">K18-L18</f>
        <v>0</v>
      </c>
      <c r="N18" s="85">
        <f>E18+L18</f>
        <v>0</v>
      </c>
      <c r="O18" s="88">
        <f>H18+M18</f>
        <v>0</v>
      </c>
      <c r="P18" s="21"/>
    </row>
    <row r="19" spans="1:16" s="3" customFormat="1" ht="15.75" customHeight="1" x14ac:dyDescent="0.15">
      <c r="A19" s="171"/>
      <c r="B19" s="135"/>
      <c r="C19" s="12" t="s">
        <v>51</v>
      </c>
      <c r="D19" s="79">
        <f t="shared" ref="D19:D20" si="2">N19+O19</f>
        <v>0</v>
      </c>
      <c r="E19" s="192"/>
      <c r="F19" s="193"/>
      <c r="G19" s="194"/>
      <c r="H19" s="229"/>
      <c r="I19" s="193"/>
      <c r="J19" s="230"/>
      <c r="K19" s="45"/>
      <c r="L19" s="91">
        <f t="shared" ref="L19:L21" si="3">ROUND($K19*$F$15,0)</f>
        <v>0</v>
      </c>
      <c r="M19" s="88">
        <f t="shared" si="1"/>
        <v>0</v>
      </c>
      <c r="N19" s="85">
        <f t="shared" ref="N19:N20" si="4">E19+L19</f>
        <v>0</v>
      </c>
      <c r="O19" s="88">
        <f t="shared" ref="O19:O20" si="5">H19+M19</f>
        <v>0</v>
      </c>
      <c r="P19" s="21"/>
    </row>
    <row r="20" spans="1:16" s="3" customFormat="1" ht="15.75" customHeight="1" x14ac:dyDescent="0.15">
      <c r="A20" s="171"/>
      <c r="B20" s="135"/>
      <c r="C20" s="12" t="s">
        <v>52</v>
      </c>
      <c r="D20" s="79">
        <f t="shared" si="2"/>
        <v>0</v>
      </c>
      <c r="E20" s="192"/>
      <c r="F20" s="193"/>
      <c r="G20" s="194"/>
      <c r="H20" s="229"/>
      <c r="I20" s="193"/>
      <c r="J20" s="230"/>
      <c r="K20" s="45"/>
      <c r="L20" s="91">
        <f t="shared" si="3"/>
        <v>0</v>
      </c>
      <c r="M20" s="88">
        <f t="shared" si="1"/>
        <v>0</v>
      </c>
      <c r="N20" s="85">
        <f t="shared" si="4"/>
        <v>0</v>
      </c>
      <c r="O20" s="88">
        <f t="shared" si="5"/>
        <v>0</v>
      </c>
      <c r="P20" s="21"/>
    </row>
    <row r="21" spans="1:16" s="3" customFormat="1" ht="15.75" customHeight="1" thickBot="1" x14ac:dyDescent="0.2">
      <c r="A21" s="171"/>
      <c r="B21" s="135"/>
      <c r="C21" s="12"/>
      <c r="D21" s="79"/>
      <c r="E21" s="238"/>
      <c r="F21" s="239"/>
      <c r="G21" s="240"/>
      <c r="H21" s="241"/>
      <c r="I21" s="239"/>
      <c r="J21" s="242"/>
      <c r="K21" s="45"/>
      <c r="L21" s="119">
        <f t="shared" si="3"/>
        <v>0</v>
      </c>
      <c r="M21" s="88">
        <f t="shared" si="1"/>
        <v>0</v>
      </c>
      <c r="N21" s="85"/>
      <c r="O21" s="88"/>
      <c r="P21" s="21"/>
    </row>
    <row r="22" spans="1:16" s="3" customFormat="1" ht="15.75" customHeight="1" thickBot="1" x14ac:dyDescent="0.2">
      <c r="A22" s="171"/>
      <c r="B22" s="220" t="s">
        <v>56</v>
      </c>
      <c r="C22" s="221"/>
      <c r="D22" s="82">
        <f>N22+O22</f>
        <v>0</v>
      </c>
      <c r="E22" s="68"/>
      <c r="F22" s="63"/>
      <c r="G22" s="63"/>
      <c r="H22" s="75"/>
      <c r="I22" s="63"/>
      <c r="J22" s="63"/>
      <c r="K22" s="68"/>
      <c r="L22" s="64"/>
      <c r="M22" s="62"/>
      <c r="N22" s="92">
        <f>N10-N16</f>
        <v>0</v>
      </c>
      <c r="O22" s="93">
        <f>O10-O16</f>
        <v>0</v>
      </c>
      <c r="P22" s="21"/>
    </row>
    <row r="23" spans="1:16" s="3" customFormat="1" ht="15.75" customHeight="1" x14ac:dyDescent="0.15">
      <c r="A23" s="171"/>
      <c r="B23" s="222" t="s">
        <v>69</v>
      </c>
      <c r="C23" s="223"/>
      <c r="D23" s="79">
        <f>N23+O23</f>
        <v>0</v>
      </c>
      <c r="E23" s="224">
        <f>SUM(E24:G44)</f>
        <v>0</v>
      </c>
      <c r="F23" s="225"/>
      <c r="G23" s="226"/>
      <c r="H23" s="227">
        <f>SUM(H24:J44)</f>
        <v>0</v>
      </c>
      <c r="I23" s="225"/>
      <c r="J23" s="228"/>
      <c r="K23" s="94">
        <f>SUM(K24:K44)</f>
        <v>0</v>
      </c>
      <c r="L23" s="91">
        <f>SUM(L24:L44)</f>
        <v>0</v>
      </c>
      <c r="M23" s="88">
        <f>SUM(M24:M44)</f>
        <v>0</v>
      </c>
      <c r="N23" s="85">
        <f>SUM(N24:N44)</f>
        <v>0</v>
      </c>
      <c r="O23" s="88">
        <f>SUM(O24:O44)</f>
        <v>0</v>
      </c>
      <c r="P23" s="21"/>
    </row>
    <row r="24" spans="1:16" s="3" customFormat="1" ht="15.75" customHeight="1" x14ac:dyDescent="0.15">
      <c r="A24" s="171"/>
      <c r="B24" s="135"/>
      <c r="C24" s="7" t="s">
        <v>34</v>
      </c>
      <c r="D24" s="80">
        <f>N24+O24</f>
        <v>0</v>
      </c>
      <c r="E24" s="231"/>
      <c r="F24" s="232"/>
      <c r="G24" s="233"/>
      <c r="H24" s="234"/>
      <c r="I24" s="232"/>
      <c r="J24" s="235"/>
      <c r="K24" s="39"/>
      <c r="L24" s="89">
        <f>ROUND($K24*$F$15,0)</f>
        <v>0</v>
      </c>
      <c r="M24" s="90">
        <f>K24-L24</f>
        <v>0</v>
      </c>
      <c r="N24" s="87">
        <f>E24+L24</f>
        <v>0</v>
      </c>
      <c r="O24" s="90">
        <f>H24+M24</f>
        <v>0</v>
      </c>
      <c r="P24" s="21"/>
    </row>
    <row r="25" spans="1:16" s="3" customFormat="1" ht="15.75" customHeight="1" x14ac:dyDescent="0.15">
      <c r="A25" s="171"/>
      <c r="B25" s="135"/>
      <c r="C25" s="12" t="s">
        <v>100</v>
      </c>
      <c r="D25" s="79">
        <f>N25+O25</f>
        <v>0</v>
      </c>
      <c r="E25" s="192"/>
      <c r="F25" s="193"/>
      <c r="G25" s="194"/>
      <c r="H25" s="229"/>
      <c r="I25" s="193"/>
      <c r="J25" s="230"/>
      <c r="K25" s="45"/>
      <c r="L25" s="91">
        <f>ROUND($K25*$F$15,0)</f>
        <v>0</v>
      </c>
      <c r="M25" s="88">
        <f>K25-L25</f>
        <v>0</v>
      </c>
      <c r="N25" s="85">
        <f>E25+L25</f>
        <v>0</v>
      </c>
      <c r="O25" s="88">
        <f>H25+M25</f>
        <v>0</v>
      </c>
      <c r="P25" s="21"/>
    </row>
    <row r="26" spans="1:16" s="3" customFormat="1" ht="15.75" customHeight="1" x14ac:dyDescent="0.15">
      <c r="A26" s="171"/>
      <c r="B26" s="135"/>
      <c r="C26" s="12" t="s">
        <v>101</v>
      </c>
      <c r="D26" s="79">
        <f t="shared" ref="D26:D79" si="6">N26+O26</f>
        <v>0</v>
      </c>
      <c r="E26" s="192"/>
      <c r="F26" s="193"/>
      <c r="G26" s="194"/>
      <c r="H26" s="229"/>
      <c r="I26" s="193"/>
      <c r="J26" s="230"/>
      <c r="K26" s="45"/>
      <c r="L26" s="91">
        <f t="shared" ref="L26:L44" si="7">ROUND($K26*$F$15,0)</f>
        <v>0</v>
      </c>
      <c r="M26" s="88">
        <f t="shared" ref="M26:M43" si="8">K26-L26</f>
        <v>0</v>
      </c>
      <c r="N26" s="85">
        <f t="shared" ref="N26:N44" si="9">E26+L26</f>
        <v>0</v>
      </c>
      <c r="O26" s="88">
        <f t="shared" ref="O26" si="10">H26+M26</f>
        <v>0</v>
      </c>
      <c r="P26" s="21"/>
    </row>
    <row r="27" spans="1:16" s="3" customFormat="1" ht="15.75" customHeight="1" x14ac:dyDescent="0.15">
      <c r="A27" s="171"/>
      <c r="B27" s="135"/>
      <c r="C27" s="12" t="s">
        <v>33</v>
      </c>
      <c r="D27" s="79">
        <f t="shared" si="6"/>
        <v>0</v>
      </c>
      <c r="E27" s="192"/>
      <c r="F27" s="193"/>
      <c r="G27" s="194"/>
      <c r="H27" s="229"/>
      <c r="I27" s="193"/>
      <c r="J27" s="230"/>
      <c r="K27" s="45"/>
      <c r="L27" s="91">
        <f t="shared" si="7"/>
        <v>0</v>
      </c>
      <c r="M27" s="88">
        <f t="shared" si="8"/>
        <v>0</v>
      </c>
      <c r="N27" s="85">
        <f t="shared" si="9"/>
        <v>0</v>
      </c>
      <c r="O27" s="88">
        <f>H27+M27</f>
        <v>0</v>
      </c>
      <c r="P27" s="21"/>
    </row>
    <row r="28" spans="1:16" s="3" customFormat="1" ht="15.75" customHeight="1" x14ac:dyDescent="0.15">
      <c r="A28" s="171"/>
      <c r="B28" s="135"/>
      <c r="C28" s="12" t="s">
        <v>32</v>
      </c>
      <c r="D28" s="79">
        <f t="shared" si="6"/>
        <v>0</v>
      </c>
      <c r="E28" s="192"/>
      <c r="F28" s="193"/>
      <c r="G28" s="194"/>
      <c r="H28" s="229"/>
      <c r="I28" s="193"/>
      <c r="J28" s="230"/>
      <c r="K28" s="45"/>
      <c r="L28" s="91">
        <f t="shared" si="7"/>
        <v>0</v>
      </c>
      <c r="M28" s="88">
        <f t="shared" si="8"/>
        <v>0</v>
      </c>
      <c r="N28" s="85">
        <f t="shared" si="9"/>
        <v>0</v>
      </c>
      <c r="O28" s="88">
        <f t="shared" ref="O28:O42" si="11">H28+M28</f>
        <v>0</v>
      </c>
      <c r="P28" s="21"/>
    </row>
    <row r="29" spans="1:16" s="3" customFormat="1" ht="15.75" customHeight="1" x14ac:dyDescent="0.15">
      <c r="A29" s="171"/>
      <c r="B29" s="135"/>
      <c r="C29" s="12" t="s">
        <v>31</v>
      </c>
      <c r="D29" s="79">
        <f t="shared" si="6"/>
        <v>0</v>
      </c>
      <c r="E29" s="192"/>
      <c r="F29" s="193"/>
      <c r="G29" s="194"/>
      <c r="H29" s="229"/>
      <c r="I29" s="193"/>
      <c r="J29" s="230"/>
      <c r="K29" s="45"/>
      <c r="L29" s="91">
        <f t="shared" si="7"/>
        <v>0</v>
      </c>
      <c r="M29" s="88">
        <f t="shared" si="8"/>
        <v>0</v>
      </c>
      <c r="N29" s="85">
        <f t="shared" si="9"/>
        <v>0</v>
      </c>
      <c r="O29" s="88">
        <f t="shared" si="11"/>
        <v>0</v>
      </c>
      <c r="P29" s="21"/>
    </row>
    <row r="30" spans="1:16" s="3" customFormat="1" ht="15.75" customHeight="1" x14ac:dyDescent="0.15">
      <c r="A30" s="171"/>
      <c r="B30" s="135"/>
      <c r="C30" s="12" t="s">
        <v>30</v>
      </c>
      <c r="D30" s="79">
        <f t="shared" si="6"/>
        <v>0</v>
      </c>
      <c r="E30" s="192"/>
      <c r="F30" s="193"/>
      <c r="G30" s="194"/>
      <c r="H30" s="229"/>
      <c r="I30" s="193"/>
      <c r="J30" s="230"/>
      <c r="K30" s="45"/>
      <c r="L30" s="91">
        <f t="shared" si="7"/>
        <v>0</v>
      </c>
      <c r="M30" s="88">
        <f t="shared" si="8"/>
        <v>0</v>
      </c>
      <c r="N30" s="85">
        <f t="shared" si="9"/>
        <v>0</v>
      </c>
      <c r="O30" s="88">
        <f t="shared" si="11"/>
        <v>0</v>
      </c>
      <c r="P30" s="21"/>
    </row>
    <row r="31" spans="1:16" s="3" customFormat="1" ht="15.75" customHeight="1" x14ac:dyDescent="0.15">
      <c r="A31" s="171"/>
      <c r="B31" s="135"/>
      <c r="C31" s="12" t="s">
        <v>29</v>
      </c>
      <c r="D31" s="79">
        <f t="shared" si="6"/>
        <v>0</v>
      </c>
      <c r="E31" s="192"/>
      <c r="F31" s="193"/>
      <c r="G31" s="194"/>
      <c r="H31" s="229"/>
      <c r="I31" s="193"/>
      <c r="J31" s="230"/>
      <c r="K31" s="45"/>
      <c r="L31" s="91">
        <f t="shared" si="7"/>
        <v>0</v>
      </c>
      <c r="M31" s="88">
        <f t="shared" si="8"/>
        <v>0</v>
      </c>
      <c r="N31" s="85">
        <f t="shared" si="9"/>
        <v>0</v>
      </c>
      <c r="O31" s="88">
        <f t="shared" si="11"/>
        <v>0</v>
      </c>
      <c r="P31" s="21"/>
    </row>
    <row r="32" spans="1:16" s="3" customFormat="1" ht="15.75" customHeight="1" x14ac:dyDescent="0.15">
      <c r="A32" s="171"/>
      <c r="B32" s="135"/>
      <c r="C32" s="12" t="s">
        <v>28</v>
      </c>
      <c r="D32" s="79">
        <f t="shared" si="6"/>
        <v>0</v>
      </c>
      <c r="E32" s="192"/>
      <c r="F32" s="193"/>
      <c r="G32" s="194"/>
      <c r="H32" s="229"/>
      <c r="I32" s="193"/>
      <c r="J32" s="230"/>
      <c r="K32" s="45"/>
      <c r="L32" s="91">
        <f t="shared" si="7"/>
        <v>0</v>
      </c>
      <c r="M32" s="88">
        <f t="shared" si="8"/>
        <v>0</v>
      </c>
      <c r="N32" s="85">
        <f t="shared" si="9"/>
        <v>0</v>
      </c>
      <c r="O32" s="88">
        <f t="shared" si="11"/>
        <v>0</v>
      </c>
      <c r="P32" s="21"/>
    </row>
    <row r="33" spans="1:16" s="3" customFormat="1" ht="15.75" customHeight="1" x14ac:dyDescent="0.15">
      <c r="A33" s="171"/>
      <c r="B33" s="135"/>
      <c r="C33" s="12" t="s">
        <v>27</v>
      </c>
      <c r="D33" s="79">
        <f t="shared" si="6"/>
        <v>0</v>
      </c>
      <c r="E33" s="192"/>
      <c r="F33" s="193"/>
      <c r="G33" s="194"/>
      <c r="H33" s="229"/>
      <c r="I33" s="193"/>
      <c r="J33" s="230"/>
      <c r="K33" s="45"/>
      <c r="L33" s="91">
        <f t="shared" si="7"/>
        <v>0</v>
      </c>
      <c r="M33" s="88">
        <f t="shared" si="8"/>
        <v>0</v>
      </c>
      <c r="N33" s="85">
        <f t="shared" si="9"/>
        <v>0</v>
      </c>
      <c r="O33" s="88">
        <f t="shared" si="11"/>
        <v>0</v>
      </c>
      <c r="P33" s="21"/>
    </row>
    <row r="34" spans="1:16" s="3" customFormat="1" ht="15.75" customHeight="1" x14ac:dyDescent="0.15">
      <c r="A34" s="171"/>
      <c r="B34" s="135"/>
      <c r="C34" s="12" t="s">
        <v>26</v>
      </c>
      <c r="D34" s="79">
        <f t="shared" si="6"/>
        <v>0</v>
      </c>
      <c r="E34" s="192"/>
      <c r="F34" s="193"/>
      <c r="G34" s="194"/>
      <c r="H34" s="229"/>
      <c r="I34" s="193"/>
      <c r="J34" s="230"/>
      <c r="K34" s="45"/>
      <c r="L34" s="91">
        <f t="shared" si="7"/>
        <v>0</v>
      </c>
      <c r="M34" s="88">
        <f t="shared" si="8"/>
        <v>0</v>
      </c>
      <c r="N34" s="85">
        <f t="shared" si="9"/>
        <v>0</v>
      </c>
      <c r="O34" s="88">
        <f t="shared" si="11"/>
        <v>0</v>
      </c>
      <c r="P34" s="21"/>
    </row>
    <row r="35" spans="1:16" s="3" customFormat="1" ht="15.75" customHeight="1" x14ac:dyDescent="0.15">
      <c r="A35" s="171"/>
      <c r="B35" s="135"/>
      <c r="C35" s="12" t="s">
        <v>25</v>
      </c>
      <c r="D35" s="79">
        <f t="shared" si="6"/>
        <v>0</v>
      </c>
      <c r="E35" s="192"/>
      <c r="F35" s="193"/>
      <c r="G35" s="194"/>
      <c r="H35" s="229"/>
      <c r="I35" s="193"/>
      <c r="J35" s="230"/>
      <c r="K35" s="45"/>
      <c r="L35" s="91">
        <f t="shared" si="7"/>
        <v>0</v>
      </c>
      <c r="M35" s="88">
        <f t="shared" si="8"/>
        <v>0</v>
      </c>
      <c r="N35" s="85">
        <f t="shared" si="9"/>
        <v>0</v>
      </c>
      <c r="O35" s="88">
        <f t="shared" si="11"/>
        <v>0</v>
      </c>
      <c r="P35" s="21"/>
    </row>
    <row r="36" spans="1:16" s="3" customFormat="1" ht="15.75" customHeight="1" x14ac:dyDescent="0.15">
      <c r="A36" s="171"/>
      <c r="B36" s="135"/>
      <c r="C36" s="12" t="s">
        <v>55</v>
      </c>
      <c r="D36" s="79">
        <f t="shared" si="6"/>
        <v>0</v>
      </c>
      <c r="E36" s="192"/>
      <c r="F36" s="193"/>
      <c r="G36" s="194"/>
      <c r="H36" s="229"/>
      <c r="I36" s="193"/>
      <c r="J36" s="230"/>
      <c r="K36" s="45"/>
      <c r="L36" s="91">
        <f t="shared" si="7"/>
        <v>0</v>
      </c>
      <c r="M36" s="88">
        <f t="shared" si="8"/>
        <v>0</v>
      </c>
      <c r="N36" s="85">
        <f t="shared" si="9"/>
        <v>0</v>
      </c>
      <c r="O36" s="88">
        <f t="shared" si="11"/>
        <v>0</v>
      </c>
      <c r="P36" s="21"/>
    </row>
    <row r="37" spans="1:16" s="3" customFormat="1" ht="15.75" customHeight="1" x14ac:dyDescent="0.15">
      <c r="A37" s="171"/>
      <c r="B37" s="135"/>
      <c r="C37" s="12"/>
      <c r="D37" s="79">
        <f t="shared" si="6"/>
        <v>0</v>
      </c>
      <c r="E37" s="192"/>
      <c r="F37" s="193"/>
      <c r="G37" s="194"/>
      <c r="H37" s="229"/>
      <c r="I37" s="193"/>
      <c r="J37" s="230"/>
      <c r="K37" s="45"/>
      <c r="L37" s="91">
        <f t="shared" si="7"/>
        <v>0</v>
      </c>
      <c r="M37" s="88">
        <f t="shared" si="8"/>
        <v>0</v>
      </c>
      <c r="N37" s="85">
        <f t="shared" si="9"/>
        <v>0</v>
      </c>
      <c r="O37" s="88">
        <f t="shared" si="11"/>
        <v>0</v>
      </c>
      <c r="P37" s="21"/>
    </row>
    <row r="38" spans="1:16" s="3" customFormat="1" ht="15.75" customHeight="1" x14ac:dyDescent="0.15">
      <c r="A38" s="171"/>
      <c r="B38" s="135"/>
      <c r="C38" s="12"/>
      <c r="D38" s="79">
        <f t="shared" si="6"/>
        <v>0</v>
      </c>
      <c r="E38" s="192"/>
      <c r="F38" s="193"/>
      <c r="G38" s="194"/>
      <c r="H38" s="229"/>
      <c r="I38" s="193"/>
      <c r="J38" s="230"/>
      <c r="K38" s="45"/>
      <c r="L38" s="91">
        <f t="shared" si="7"/>
        <v>0</v>
      </c>
      <c r="M38" s="88">
        <f t="shared" si="8"/>
        <v>0</v>
      </c>
      <c r="N38" s="85">
        <f t="shared" si="9"/>
        <v>0</v>
      </c>
      <c r="O38" s="88">
        <f t="shared" si="11"/>
        <v>0</v>
      </c>
      <c r="P38" s="21"/>
    </row>
    <row r="39" spans="1:16" s="3" customFormat="1" ht="15.75" customHeight="1" x14ac:dyDescent="0.15">
      <c r="A39" s="171"/>
      <c r="B39" s="135"/>
      <c r="C39" s="12"/>
      <c r="D39" s="79">
        <f t="shared" si="6"/>
        <v>0</v>
      </c>
      <c r="E39" s="192"/>
      <c r="F39" s="193"/>
      <c r="G39" s="194"/>
      <c r="H39" s="229"/>
      <c r="I39" s="193"/>
      <c r="J39" s="230"/>
      <c r="K39" s="45"/>
      <c r="L39" s="91">
        <f t="shared" si="7"/>
        <v>0</v>
      </c>
      <c r="M39" s="88">
        <f t="shared" si="8"/>
        <v>0</v>
      </c>
      <c r="N39" s="85">
        <f t="shared" si="9"/>
        <v>0</v>
      </c>
      <c r="O39" s="88">
        <f t="shared" si="11"/>
        <v>0</v>
      </c>
      <c r="P39" s="21"/>
    </row>
    <row r="40" spans="1:16" s="3" customFormat="1" ht="15.75" customHeight="1" x14ac:dyDescent="0.15">
      <c r="A40" s="171"/>
      <c r="B40" s="135"/>
      <c r="C40" s="12"/>
      <c r="D40" s="79">
        <f t="shared" si="6"/>
        <v>0</v>
      </c>
      <c r="E40" s="192"/>
      <c r="F40" s="193"/>
      <c r="G40" s="194"/>
      <c r="H40" s="229"/>
      <c r="I40" s="193"/>
      <c r="J40" s="230"/>
      <c r="K40" s="45"/>
      <c r="L40" s="91">
        <f t="shared" si="7"/>
        <v>0</v>
      </c>
      <c r="M40" s="88">
        <f t="shared" si="8"/>
        <v>0</v>
      </c>
      <c r="N40" s="85">
        <f t="shared" si="9"/>
        <v>0</v>
      </c>
      <c r="O40" s="88">
        <f t="shared" si="11"/>
        <v>0</v>
      </c>
      <c r="P40" s="21"/>
    </row>
    <row r="41" spans="1:16" s="3" customFormat="1" ht="15.75" customHeight="1" x14ac:dyDescent="0.15">
      <c r="A41" s="171"/>
      <c r="B41" s="135"/>
      <c r="C41" s="12"/>
      <c r="D41" s="79">
        <f t="shared" si="6"/>
        <v>0</v>
      </c>
      <c r="E41" s="192"/>
      <c r="F41" s="193"/>
      <c r="G41" s="194"/>
      <c r="H41" s="229"/>
      <c r="I41" s="193"/>
      <c r="J41" s="230"/>
      <c r="K41" s="45"/>
      <c r="L41" s="91">
        <f t="shared" si="7"/>
        <v>0</v>
      </c>
      <c r="M41" s="88">
        <f t="shared" si="8"/>
        <v>0</v>
      </c>
      <c r="N41" s="85">
        <f t="shared" si="9"/>
        <v>0</v>
      </c>
      <c r="O41" s="88">
        <f t="shared" si="11"/>
        <v>0</v>
      </c>
      <c r="P41" s="21"/>
    </row>
    <row r="42" spans="1:16" s="3" customFormat="1" ht="15.75" customHeight="1" x14ac:dyDescent="0.15">
      <c r="A42" s="171"/>
      <c r="B42" s="135"/>
      <c r="C42" s="12"/>
      <c r="D42" s="79">
        <f t="shared" si="6"/>
        <v>0</v>
      </c>
      <c r="E42" s="192"/>
      <c r="F42" s="193"/>
      <c r="G42" s="194"/>
      <c r="H42" s="229"/>
      <c r="I42" s="193"/>
      <c r="J42" s="230"/>
      <c r="K42" s="45"/>
      <c r="L42" s="91">
        <f t="shared" si="7"/>
        <v>0</v>
      </c>
      <c r="M42" s="88">
        <f t="shared" si="8"/>
        <v>0</v>
      </c>
      <c r="N42" s="85">
        <f t="shared" si="9"/>
        <v>0</v>
      </c>
      <c r="O42" s="88">
        <f t="shared" si="11"/>
        <v>0</v>
      </c>
      <c r="P42" s="21"/>
    </row>
    <row r="43" spans="1:16" s="3" customFormat="1" ht="15.75" customHeight="1" x14ac:dyDescent="0.15">
      <c r="A43" s="171"/>
      <c r="B43" s="135"/>
      <c r="C43" s="12"/>
      <c r="D43" s="79">
        <f t="shared" si="6"/>
        <v>0</v>
      </c>
      <c r="E43" s="192"/>
      <c r="F43" s="193"/>
      <c r="G43" s="194"/>
      <c r="H43" s="229"/>
      <c r="I43" s="193"/>
      <c r="J43" s="230"/>
      <c r="K43" s="45"/>
      <c r="L43" s="91">
        <f t="shared" si="7"/>
        <v>0</v>
      </c>
      <c r="M43" s="88">
        <f t="shared" si="8"/>
        <v>0</v>
      </c>
      <c r="N43" s="85">
        <f t="shared" si="9"/>
        <v>0</v>
      </c>
      <c r="O43" s="88">
        <f>H43+M43</f>
        <v>0</v>
      </c>
      <c r="P43" s="21"/>
    </row>
    <row r="44" spans="1:16" s="3" customFormat="1" ht="15.75" customHeight="1" x14ac:dyDescent="0.15">
      <c r="A44" s="171"/>
      <c r="B44" s="135"/>
      <c r="C44" s="12"/>
      <c r="D44" s="79">
        <f t="shared" si="6"/>
        <v>0</v>
      </c>
      <c r="E44" s="192"/>
      <c r="F44" s="193"/>
      <c r="G44" s="194"/>
      <c r="H44" s="253"/>
      <c r="I44" s="254"/>
      <c r="J44" s="255"/>
      <c r="K44" s="45"/>
      <c r="L44" s="91">
        <f t="shared" si="7"/>
        <v>0</v>
      </c>
      <c r="M44" s="88">
        <f>K44-L44</f>
        <v>0</v>
      </c>
      <c r="N44" s="85">
        <f t="shared" si="9"/>
        <v>0</v>
      </c>
      <c r="O44" s="88">
        <f>H44+M44</f>
        <v>0</v>
      </c>
      <c r="P44" s="21"/>
    </row>
    <row r="45" spans="1:16" s="3" customFormat="1" ht="15.75" customHeight="1" x14ac:dyDescent="0.15">
      <c r="A45" s="171"/>
      <c r="B45" s="57" t="s">
        <v>70</v>
      </c>
      <c r="C45" s="58"/>
      <c r="D45" s="81">
        <f t="shared" si="6"/>
        <v>0</v>
      </c>
      <c r="E45" s="256">
        <f>SUM(E46:G48)</f>
        <v>0</v>
      </c>
      <c r="F45" s="257"/>
      <c r="G45" s="258"/>
      <c r="H45" s="259">
        <f>SUM(H46:J48)</f>
        <v>0</v>
      </c>
      <c r="I45" s="257"/>
      <c r="J45" s="260"/>
      <c r="K45" s="99">
        <f>SUM(K46:K48)</f>
        <v>0</v>
      </c>
      <c r="L45" s="98">
        <f>SUM(L46:L48)</f>
        <v>0</v>
      </c>
      <c r="M45" s="97">
        <f>SUM(M46:M48)</f>
        <v>0</v>
      </c>
      <c r="N45" s="99">
        <f>SUM(N46:N48)</f>
        <v>0</v>
      </c>
      <c r="O45" s="97">
        <f>SUM(O46:O48)</f>
        <v>0</v>
      </c>
      <c r="P45" s="21"/>
    </row>
    <row r="46" spans="1:16" s="3" customFormat="1" ht="15.75" customHeight="1" x14ac:dyDescent="0.15">
      <c r="A46" s="171"/>
      <c r="B46" s="135"/>
      <c r="C46" s="58" t="s">
        <v>71</v>
      </c>
      <c r="D46" s="80">
        <f t="shared" si="6"/>
        <v>0</v>
      </c>
      <c r="E46" s="187"/>
      <c r="F46" s="188"/>
      <c r="G46" s="189"/>
      <c r="H46" s="190"/>
      <c r="I46" s="188"/>
      <c r="J46" s="191"/>
      <c r="K46" s="6"/>
      <c r="L46" s="89">
        <f>ROUND($K46*$F$15,0)</f>
        <v>0</v>
      </c>
      <c r="M46" s="90">
        <f>K46-L46</f>
        <v>0</v>
      </c>
      <c r="N46" s="87">
        <f>E46+L46</f>
        <v>0</v>
      </c>
      <c r="O46" s="90">
        <f>H46+M46</f>
        <v>0</v>
      </c>
      <c r="P46" s="21"/>
    </row>
    <row r="47" spans="1:16" s="3" customFormat="1" ht="15.75" customHeight="1" x14ac:dyDescent="0.15">
      <c r="A47" s="171"/>
      <c r="B47" s="135"/>
      <c r="C47" s="12" t="s">
        <v>72</v>
      </c>
      <c r="D47" s="79">
        <f t="shared" si="6"/>
        <v>0</v>
      </c>
      <c r="E47" s="192"/>
      <c r="F47" s="193"/>
      <c r="G47" s="194"/>
      <c r="H47" s="229"/>
      <c r="I47" s="193"/>
      <c r="J47" s="230"/>
      <c r="K47" s="45"/>
      <c r="L47" s="91">
        <f t="shared" ref="L47:L48" si="12">ROUND($K47*$F$15,0)</f>
        <v>0</v>
      </c>
      <c r="M47" s="88">
        <f t="shared" ref="M47:M48" si="13">K47-L47</f>
        <v>0</v>
      </c>
      <c r="N47" s="85">
        <f>E47+L47</f>
        <v>0</v>
      </c>
      <c r="O47" s="88">
        <f>H47+M47</f>
        <v>0</v>
      </c>
      <c r="P47" s="21"/>
    </row>
    <row r="48" spans="1:16" s="3" customFormat="1" ht="15.75" customHeight="1" thickBot="1" x14ac:dyDescent="0.2">
      <c r="A48" s="171"/>
      <c r="B48" s="56"/>
      <c r="C48" s="12"/>
      <c r="D48" s="79">
        <f t="shared" si="6"/>
        <v>0</v>
      </c>
      <c r="E48" s="268"/>
      <c r="F48" s="269"/>
      <c r="G48" s="270"/>
      <c r="H48" s="271"/>
      <c r="I48" s="269"/>
      <c r="J48" s="272"/>
      <c r="K48" s="45"/>
      <c r="L48" s="91">
        <f t="shared" si="12"/>
        <v>0</v>
      </c>
      <c r="M48" s="113">
        <f t="shared" si="13"/>
        <v>0</v>
      </c>
      <c r="N48" s="85">
        <f>E48+L48</f>
        <v>0</v>
      </c>
      <c r="O48" s="88">
        <f>H48+M48</f>
        <v>0</v>
      </c>
      <c r="P48" s="21"/>
    </row>
    <row r="49" spans="1:16" s="3" customFormat="1" ht="15.75" customHeight="1" thickBot="1" x14ac:dyDescent="0.2">
      <c r="A49" s="172"/>
      <c r="B49" s="220" t="s">
        <v>67</v>
      </c>
      <c r="C49" s="221"/>
      <c r="D49" s="82">
        <f t="shared" si="6"/>
        <v>0</v>
      </c>
      <c r="E49" s="68"/>
      <c r="F49" s="63"/>
      <c r="G49" s="63"/>
      <c r="H49" s="75"/>
      <c r="I49" s="63"/>
      <c r="J49" s="63"/>
      <c r="K49" s="68"/>
      <c r="L49" s="64"/>
      <c r="M49" s="62"/>
      <c r="N49" s="92">
        <f>N22-N23-N45</f>
        <v>0</v>
      </c>
      <c r="O49" s="93">
        <f>O22-O23-O45</f>
        <v>0</v>
      </c>
      <c r="P49" s="21"/>
    </row>
    <row r="50" spans="1:16" s="3" customFormat="1" ht="15.75" customHeight="1" x14ac:dyDescent="0.15">
      <c r="A50" s="252" t="s">
        <v>77</v>
      </c>
      <c r="B50" s="135" t="s">
        <v>73</v>
      </c>
      <c r="C50" s="135"/>
      <c r="D50" s="79">
        <f t="shared" si="6"/>
        <v>0</v>
      </c>
      <c r="E50" s="224">
        <f>SUM(E51:G52)</f>
        <v>0</v>
      </c>
      <c r="F50" s="225"/>
      <c r="G50" s="226"/>
      <c r="H50" s="227">
        <f>SUM(H51:J52)</f>
        <v>0</v>
      </c>
      <c r="I50" s="225"/>
      <c r="J50" s="228"/>
      <c r="K50" s="94">
        <f>SUM(K51:K52)</f>
        <v>0</v>
      </c>
      <c r="L50" s="91">
        <f>SUM(L51:L52)</f>
        <v>0</v>
      </c>
      <c r="M50" s="88">
        <f>SUM(M51:M52)</f>
        <v>0</v>
      </c>
      <c r="N50" s="85">
        <f>SUM(N51:N52)</f>
        <v>0</v>
      </c>
      <c r="O50" s="102">
        <f>SUM(O51:O52)</f>
        <v>0</v>
      </c>
      <c r="P50" s="21"/>
    </row>
    <row r="51" spans="1:16" s="3" customFormat="1" ht="15.75" customHeight="1" x14ac:dyDescent="0.15">
      <c r="A51" s="171"/>
      <c r="B51" s="135"/>
      <c r="C51" s="24" t="s">
        <v>24</v>
      </c>
      <c r="D51" s="80">
        <f t="shared" si="6"/>
        <v>0</v>
      </c>
      <c r="E51" s="187"/>
      <c r="F51" s="188"/>
      <c r="G51" s="189"/>
      <c r="H51" s="190"/>
      <c r="I51" s="188"/>
      <c r="J51" s="191"/>
      <c r="K51" s="39"/>
      <c r="L51" s="89">
        <f>ROUND($K51*$F$15,0)</f>
        <v>0</v>
      </c>
      <c r="M51" s="90">
        <f>K51-L51</f>
        <v>0</v>
      </c>
      <c r="N51" s="87">
        <f>E51+L51</f>
        <v>0</v>
      </c>
      <c r="O51" s="90">
        <f>H51+M51</f>
        <v>0</v>
      </c>
      <c r="P51" s="21"/>
    </row>
    <row r="52" spans="1:16" s="3" customFormat="1" ht="15.75" customHeight="1" x14ac:dyDescent="0.15">
      <c r="A52" s="171"/>
      <c r="B52" s="135"/>
      <c r="C52" s="146" t="s">
        <v>57</v>
      </c>
      <c r="D52" s="147">
        <f>SUM(D53:D59)</f>
        <v>0</v>
      </c>
      <c r="E52" s="261">
        <f>SUM(E53:G59)</f>
        <v>0</v>
      </c>
      <c r="F52" s="262"/>
      <c r="G52" s="263"/>
      <c r="H52" s="264">
        <f>SUM(H53:J59)</f>
        <v>0</v>
      </c>
      <c r="I52" s="262"/>
      <c r="J52" s="265"/>
      <c r="K52" s="154">
        <f>SUM(K53:K59)</f>
        <v>0</v>
      </c>
      <c r="L52" s="148">
        <f>SUM(L53:L59)</f>
        <v>0</v>
      </c>
      <c r="M52" s="149">
        <f>SUM(M53:M59)</f>
        <v>0</v>
      </c>
      <c r="N52" s="150">
        <f>SUM(N53:N59)</f>
        <v>0</v>
      </c>
      <c r="O52" s="149">
        <f>SUM(O53:O59)</f>
        <v>0</v>
      </c>
      <c r="P52" s="21"/>
    </row>
    <row r="53" spans="1:16" s="3" customFormat="1" ht="15.75" customHeight="1" x14ac:dyDescent="0.15">
      <c r="A53" s="171"/>
      <c r="B53" s="145"/>
      <c r="C53" s="12" t="s">
        <v>92</v>
      </c>
      <c r="D53" s="79">
        <f t="shared" ref="D53:D58" si="14">N53+O53</f>
        <v>0</v>
      </c>
      <c r="E53" s="192"/>
      <c r="F53" s="193"/>
      <c r="G53" s="194"/>
      <c r="H53" s="229"/>
      <c r="I53" s="193"/>
      <c r="J53" s="230"/>
      <c r="K53" s="45"/>
      <c r="L53" s="91">
        <f t="shared" ref="L53:L59" si="15">ROUND($K53*$F$15,0)</f>
        <v>0</v>
      </c>
      <c r="M53" s="88">
        <f t="shared" ref="M53:M59" si="16">K53-L53</f>
        <v>0</v>
      </c>
      <c r="N53" s="85">
        <f t="shared" ref="N53:N58" si="17">E53+L53</f>
        <v>0</v>
      </c>
      <c r="O53" s="88">
        <f t="shared" ref="O53:O58" si="18">H53+M53</f>
        <v>0</v>
      </c>
      <c r="P53" s="21"/>
    </row>
    <row r="54" spans="1:16" s="3" customFormat="1" ht="15.75" customHeight="1" x14ac:dyDescent="0.15">
      <c r="A54" s="171"/>
      <c r="B54" s="145"/>
      <c r="C54" s="12" t="s">
        <v>93</v>
      </c>
      <c r="D54" s="79">
        <f t="shared" si="14"/>
        <v>0</v>
      </c>
      <c r="E54" s="192"/>
      <c r="F54" s="193"/>
      <c r="G54" s="194"/>
      <c r="H54" s="229"/>
      <c r="I54" s="193"/>
      <c r="J54" s="230"/>
      <c r="K54" s="45"/>
      <c r="L54" s="91">
        <f t="shared" si="15"/>
        <v>0</v>
      </c>
      <c r="M54" s="88">
        <f t="shared" si="16"/>
        <v>0</v>
      </c>
      <c r="N54" s="85">
        <f t="shared" si="17"/>
        <v>0</v>
      </c>
      <c r="O54" s="88">
        <f t="shared" si="18"/>
        <v>0</v>
      </c>
      <c r="P54" s="21"/>
    </row>
    <row r="55" spans="1:16" s="3" customFormat="1" ht="15.75" customHeight="1" x14ac:dyDescent="0.15">
      <c r="A55" s="171"/>
      <c r="B55" s="145"/>
      <c r="C55" s="12" t="s">
        <v>94</v>
      </c>
      <c r="D55" s="79">
        <f t="shared" si="14"/>
        <v>0</v>
      </c>
      <c r="E55" s="192"/>
      <c r="F55" s="193"/>
      <c r="G55" s="194"/>
      <c r="H55" s="229"/>
      <c r="I55" s="193"/>
      <c r="J55" s="230"/>
      <c r="K55" s="45"/>
      <c r="L55" s="91">
        <f t="shared" si="15"/>
        <v>0</v>
      </c>
      <c r="M55" s="88">
        <f t="shared" si="16"/>
        <v>0</v>
      </c>
      <c r="N55" s="85">
        <f t="shared" si="17"/>
        <v>0</v>
      </c>
      <c r="O55" s="88">
        <f t="shared" si="18"/>
        <v>0</v>
      </c>
      <c r="P55" s="21"/>
    </row>
    <row r="56" spans="1:16" s="3" customFormat="1" ht="15.75" customHeight="1" x14ac:dyDescent="0.15">
      <c r="A56" s="171"/>
      <c r="B56" s="145"/>
      <c r="C56" s="12" t="s">
        <v>95</v>
      </c>
      <c r="D56" s="79">
        <f t="shared" si="14"/>
        <v>0</v>
      </c>
      <c r="E56" s="192"/>
      <c r="F56" s="193"/>
      <c r="G56" s="194"/>
      <c r="H56" s="229"/>
      <c r="I56" s="193"/>
      <c r="J56" s="230"/>
      <c r="K56" s="45"/>
      <c r="L56" s="91">
        <f t="shared" si="15"/>
        <v>0</v>
      </c>
      <c r="M56" s="88">
        <f t="shared" si="16"/>
        <v>0</v>
      </c>
      <c r="N56" s="85">
        <f t="shared" si="17"/>
        <v>0</v>
      </c>
      <c r="O56" s="88">
        <f t="shared" si="18"/>
        <v>0</v>
      </c>
      <c r="P56" s="21"/>
    </row>
    <row r="57" spans="1:16" s="3" customFormat="1" ht="15.75" customHeight="1" x14ac:dyDescent="0.15">
      <c r="A57" s="171"/>
      <c r="B57" s="145"/>
      <c r="C57" s="12" t="s">
        <v>96</v>
      </c>
      <c r="D57" s="79">
        <f t="shared" si="14"/>
        <v>0</v>
      </c>
      <c r="E57" s="192"/>
      <c r="F57" s="193"/>
      <c r="G57" s="194"/>
      <c r="H57" s="229"/>
      <c r="I57" s="193"/>
      <c r="J57" s="230"/>
      <c r="K57" s="45"/>
      <c r="L57" s="91">
        <f t="shared" si="15"/>
        <v>0</v>
      </c>
      <c r="M57" s="88">
        <f t="shared" si="16"/>
        <v>0</v>
      </c>
      <c r="N57" s="85">
        <f t="shared" si="17"/>
        <v>0</v>
      </c>
      <c r="O57" s="88">
        <f t="shared" si="18"/>
        <v>0</v>
      </c>
      <c r="P57" s="21"/>
    </row>
    <row r="58" spans="1:16" s="3" customFormat="1" ht="15.75" customHeight="1" x14ac:dyDescent="0.15">
      <c r="A58" s="171"/>
      <c r="B58" s="145"/>
      <c r="C58" s="12"/>
      <c r="D58" s="79">
        <f t="shared" si="14"/>
        <v>0</v>
      </c>
      <c r="E58" s="192"/>
      <c r="F58" s="193"/>
      <c r="G58" s="194"/>
      <c r="H58" s="229"/>
      <c r="I58" s="193"/>
      <c r="J58" s="230"/>
      <c r="K58" s="45"/>
      <c r="L58" s="91">
        <f t="shared" si="15"/>
        <v>0</v>
      </c>
      <c r="M58" s="88">
        <f t="shared" si="16"/>
        <v>0</v>
      </c>
      <c r="N58" s="85">
        <f t="shared" si="17"/>
        <v>0</v>
      </c>
      <c r="O58" s="88">
        <f t="shared" si="18"/>
        <v>0</v>
      </c>
      <c r="P58" s="21"/>
    </row>
    <row r="59" spans="1:16" s="3" customFormat="1" ht="15.75" customHeight="1" x14ac:dyDescent="0.15">
      <c r="A59" s="171"/>
      <c r="B59" s="55"/>
      <c r="C59" s="23"/>
      <c r="D59" s="79">
        <f t="shared" si="6"/>
        <v>0</v>
      </c>
      <c r="E59" s="266"/>
      <c r="F59" s="254"/>
      <c r="G59" s="267"/>
      <c r="H59" s="253"/>
      <c r="I59" s="254"/>
      <c r="J59" s="255"/>
      <c r="K59" s="40"/>
      <c r="L59" s="103">
        <f t="shared" si="15"/>
        <v>0</v>
      </c>
      <c r="M59" s="95">
        <f t="shared" si="16"/>
        <v>0</v>
      </c>
      <c r="N59" s="85">
        <f>E59+L59</f>
        <v>0</v>
      </c>
      <c r="O59" s="88">
        <f>H59+M59</f>
        <v>0</v>
      </c>
      <c r="P59" s="21"/>
    </row>
    <row r="60" spans="1:16" s="3" customFormat="1" ht="15.75" customHeight="1" x14ac:dyDescent="0.15">
      <c r="A60" s="171"/>
      <c r="B60" s="135" t="s">
        <v>74</v>
      </c>
      <c r="C60" s="135"/>
      <c r="D60" s="81">
        <f t="shared" si="6"/>
        <v>0</v>
      </c>
      <c r="E60" s="256">
        <f>SUM(E61:G62)</f>
        <v>0</v>
      </c>
      <c r="F60" s="257"/>
      <c r="G60" s="258"/>
      <c r="H60" s="259">
        <f>SUM(H61:J62)</f>
        <v>0</v>
      </c>
      <c r="I60" s="257"/>
      <c r="J60" s="260"/>
      <c r="K60" s="104">
        <f>SUM(K61:K62)</f>
        <v>0</v>
      </c>
      <c r="L60" s="89">
        <f>SUM(L61:L62)</f>
        <v>0</v>
      </c>
      <c r="M60" s="90">
        <f>SUM(M61:M62)</f>
        <v>0</v>
      </c>
      <c r="N60" s="87">
        <f>SUM(N61:N62)</f>
        <v>0</v>
      </c>
      <c r="O60" s="97">
        <f>SUM(O61:O62)</f>
        <v>0</v>
      </c>
      <c r="P60" s="21"/>
    </row>
    <row r="61" spans="1:16" s="3" customFormat="1" ht="15.75" customHeight="1" x14ac:dyDescent="0.15">
      <c r="A61" s="171"/>
      <c r="B61" s="135"/>
      <c r="C61" s="7" t="s">
        <v>23</v>
      </c>
      <c r="D61" s="80">
        <f t="shared" si="6"/>
        <v>0</v>
      </c>
      <c r="E61" s="187"/>
      <c r="F61" s="188"/>
      <c r="G61" s="189"/>
      <c r="H61" s="190"/>
      <c r="I61" s="188"/>
      <c r="J61" s="191"/>
      <c r="K61" s="39"/>
      <c r="L61" s="89">
        <f>ROUND($K61*$F$15,0)</f>
        <v>0</v>
      </c>
      <c r="M61" s="90">
        <f>K61-L61</f>
        <v>0</v>
      </c>
      <c r="N61" s="87">
        <f>E61+L61</f>
        <v>0</v>
      </c>
      <c r="O61" s="90">
        <f>H61+M61</f>
        <v>0</v>
      </c>
      <c r="P61" s="21"/>
    </row>
    <row r="62" spans="1:16" s="3" customFormat="1" ht="15.75" customHeight="1" thickBot="1" x14ac:dyDescent="0.2">
      <c r="A62" s="172"/>
      <c r="B62" s="56"/>
      <c r="C62" s="12"/>
      <c r="D62" s="79">
        <f t="shared" si="6"/>
        <v>0</v>
      </c>
      <c r="E62" s="268"/>
      <c r="F62" s="269"/>
      <c r="G62" s="270"/>
      <c r="H62" s="271"/>
      <c r="I62" s="269"/>
      <c r="J62" s="272"/>
      <c r="K62" s="45"/>
      <c r="L62" s="91">
        <f>ROUND($K62*$F$15,0)</f>
        <v>0</v>
      </c>
      <c r="M62" s="113">
        <f>K62-L62</f>
        <v>0</v>
      </c>
      <c r="N62" s="112">
        <f>E62+L62</f>
        <v>0</v>
      </c>
      <c r="O62" s="88">
        <f>H62+M62</f>
        <v>0</v>
      </c>
      <c r="P62" s="21"/>
    </row>
    <row r="63" spans="1:16" s="3" customFormat="1" ht="15.75" customHeight="1" thickBot="1" x14ac:dyDescent="0.2">
      <c r="A63" s="273" t="s">
        <v>58</v>
      </c>
      <c r="B63" s="274"/>
      <c r="C63" s="274"/>
      <c r="D63" s="82">
        <f t="shared" si="6"/>
        <v>0</v>
      </c>
      <c r="E63" s="68"/>
      <c r="F63" s="63"/>
      <c r="G63" s="63"/>
      <c r="H63" s="75"/>
      <c r="I63" s="63"/>
      <c r="J63" s="63"/>
      <c r="K63" s="68"/>
      <c r="L63" s="64"/>
      <c r="M63" s="62"/>
      <c r="N63" s="92">
        <f>N49+N50-N60</f>
        <v>0</v>
      </c>
      <c r="O63" s="93">
        <f>O49+O50-O60</f>
        <v>0</v>
      </c>
      <c r="P63" s="21"/>
    </row>
    <row r="64" spans="1:16" s="3" customFormat="1" ht="15.75" customHeight="1" x14ac:dyDescent="0.15">
      <c r="A64" s="252" t="s">
        <v>78</v>
      </c>
      <c r="B64" s="135" t="s">
        <v>75</v>
      </c>
      <c r="C64" s="135"/>
      <c r="D64" s="79">
        <f t="shared" si="6"/>
        <v>0</v>
      </c>
      <c r="E64" s="224">
        <f>SUM(E65:G66)</f>
        <v>0</v>
      </c>
      <c r="F64" s="225"/>
      <c r="G64" s="226"/>
      <c r="H64" s="227">
        <f>SUM(H65:J66)</f>
        <v>0</v>
      </c>
      <c r="I64" s="225"/>
      <c r="J64" s="228"/>
      <c r="K64" s="94">
        <f>SUM(K65:K66)</f>
        <v>0</v>
      </c>
      <c r="L64" s="91">
        <f>SUM(L65:L66)</f>
        <v>0</v>
      </c>
      <c r="M64" s="88">
        <f>SUM(M65:M66)</f>
        <v>0</v>
      </c>
      <c r="N64" s="85">
        <f>SUM(N65:N66)</f>
        <v>0</v>
      </c>
      <c r="O64" s="102">
        <f>SUM(O65:O66)</f>
        <v>0</v>
      </c>
      <c r="P64" s="21"/>
    </row>
    <row r="65" spans="1:16" s="3" customFormat="1" ht="15.75" customHeight="1" x14ac:dyDescent="0.15">
      <c r="A65" s="171"/>
      <c r="B65" s="135"/>
      <c r="C65" s="22" t="s">
        <v>22</v>
      </c>
      <c r="D65" s="80">
        <f t="shared" si="6"/>
        <v>0</v>
      </c>
      <c r="E65" s="187"/>
      <c r="F65" s="188"/>
      <c r="G65" s="189"/>
      <c r="H65" s="190"/>
      <c r="I65" s="188"/>
      <c r="J65" s="191"/>
      <c r="K65" s="39"/>
      <c r="L65" s="89">
        <f>ROUND($K65*$F$15,0)</f>
        <v>0</v>
      </c>
      <c r="M65" s="90">
        <f>K65-L65</f>
        <v>0</v>
      </c>
      <c r="N65" s="87">
        <f>E65+L65</f>
        <v>0</v>
      </c>
      <c r="O65" s="90">
        <f>H65+M65</f>
        <v>0</v>
      </c>
      <c r="P65" s="21"/>
    </row>
    <row r="66" spans="1:16" s="3" customFormat="1" ht="15.75" customHeight="1" x14ac:dyDescent="0.15">
      <c r="A66" s="171"/>
      <c r="B66" s="55"/>
      <c r="C66" s="9"/>
      <c r="D66" s="101">
        <f t="shared" si="6"/>
        <v>0</v>
      </c>
      <c r="E66" s="266"/>
      <c r="F66" s="254"/>
      <c r="G66" s="267"/>
      <c r="H66" s="253"/>
      <c r="I66" s="254"/>
      <c r="J66" s="255"/>
      <c r="K66" s="40"/>
      <c r="L66" s="91">
        <f>ROUND($K66*$F$15,0)</f>
        <v>0</v>
      </c>
      <c r="M66" s="88">
        <f>K66-L66</f>
        <v>0</v>
      </c>
      <c r="N66" s="96">
        <f>E66+L66</f>
        <v>0</v>
      </c>
      <c r="O66" s="95">
        <f>H66+M66</f>
        <v>0</v>
      </c>
      <c r="P66" s="21"/>
    </row>
    <row r="67" spans="1:16" s="3" customFormat="1" ht="15.75" customHeight="1" x14ac:dyDescent="0.15">
      <c r="A67" s="171"/>
      <c r="B67" s="135" t="s">
        <v>76</v>
      </c>
      <c r="C67" s="135"/>
      <c r="D67" s="79">
        <f t="shared" si="6"/>
        <v>0</v>
      </c>
      <c r="E67" s="256">
        <f>SUM(E68:G69)</f>
        <v>0</v>
      </c>
      <c r="F67" s="257"/>
      <c r="G67" s="258"/>
      <c r="H67" s="259">
        <f>SUM(H68:J69)</f>
        <v>0</v>
      </c>
      <c r="I67" s="257"/>
      <c r="J67" s="260"/>
      <c r="K67" s="94">
        <f>SUM(K68:K69)</f>
        <v>0</v>
      </c>
      <c r="L67" s="98">
        <f>SUM(L68:L69)</f>
        <v>0</v>
      </c>
      <c r="M67" s="97">
        <f>SUM(M68:M69)</f>
        <v>0</v>
      </c>
      <c r="N67" s="85">
        <f>SUM(N68:N69)</f>
        <v>0</v>
      </c>
      <c r="O67" s="88">
        <f>SUM(O68:O69)</f>
        <v>0</v>
      </c>
      <c r="P67" s="21"/>
    </row>
    <row r="68" spans="1:16" s="3" customFormat="1" ht="15.75" customHeight="1" x14ac:dyDescent="0.15">
      <c r="A68" s="171"/>
      <c r="B68" s="135"/>
      <c r="C68" s="7" t="s">
        <v>21</v>
      </c>
      <c r="D68" s="80">
        <f t="shared" si="6"/>
        <v>0</v>
      </c>
      <c r="E68" s="187"/>
      <c r="F68" s="188"/>
      <c r="G68" s="189"/>
      <c r="H68" s="190"/>
      <c r="I68" s="188"/>
      <c r="J68" s="191"/>
      <c r="K68" s="39"/>
      <c r="L68" s="89">
        <f>ROUND($K68*$F$15,0)</f>
        <v>0</v>
      </c>
      <c r="M68" s="90">
        <f>K68-L68</f>
        <v>0</v>
      </c>
      <c r="N68" s="87">
        <f>E68+L68</f>
        <v>0</v>
      </c>
      <c r="O68" s="90">
        <f>H68+M68</f>
        <v>0</v>
      </c>
      <c r="P68" s="15"/>
    </row>
    <row r="69" spans="1:16" s="3" customFormat="1" ht="15.75" customHeight="1" thickBot="1" x14ac:dyDescent="0.2">
      <c r="A69" s="172"/>
      <c r="B69" s="135"/>
      <c r="C69" s="12"/>
      <c r="D69" s="79">
        <f t="shared" si="6"/>
        <v>0</v>
      </c>
      <c r="E69" s="268"/>
      <c r="F69" s="269"/>
      <c r="G69" s="270"/>
      <c r="H69" s="271"/>
      <c r="I69" s="269"/>
      <c r="J69" s="272"/>
      <c r="K69" s="45"/>
      <c r="L69" s="119">
        <f>ROUND($K69*$F$15,0)</f>
        <v>0</v>
      </c>
      <c r="M69" s="113">
        <f>K69-L69</f>
        <v>0</v>
      </c>
      <c r="N69" s="112">
        <f>E69+L69</f>
        <v>0</v>
      </c>
      <c r="O69" s="113">
        <f>H69+M69</f>
        <v>0</v>
      </c>
      <c r="P69" s="15"/>
    </row>
    <row r="70" spans="1:16" s="3" customFormat="1" ht="15.75" customHeight="1" thickBot="1" x14ac:dyDescent="0.2">
      <c r="A70" s="338" t="s">
        <v>59</v>
      </c>
      <c r="B70" s="339"/>
      <c r="C70" s="339"/>
      <c r="D70" s="125">
        <f t="shared" si="6"/>
        <v>0</v>
      </c>
      <c r="E70" s="68"/>
      <c r="F70" s="63"/>
      <c r="G70" s="63"/>
      <c r="H70" s="75"/>
      <c r="I70" s="63"/>
      <c r="J70" s="63"/>
      <c r="K70" s="68"/>
      <c r="L70" s="64"/>
      <c r="M70" s="62"/>
      <c r="N70" s="129">
        <f>N63+N64-N67</f>
        <v>0</v>
      </c>
      <c r="O70" s="130">
        <f>O63+O64-O67</f>
        <v>0</v>
      </c>
      <c r="P70" s="15"/>
    </row>
    <row r="71" spans="1:16" s="3" customFormat="1" ht="15.75" customHeight="1" thickBot="1" x14ac:dyDescent="0.2">
      <c r="A71" s="20"/>
      <c r="B71" s="19"/>
      <c r="C71" s="50" t="s">
        <v>60</v>
      </c>
      <c r="D71" s="105">
        <f t="shared" si="6"/>
        <v>0</v>
      </c>
      <c r="E71" s="340"/>
      <c r="F71" s="341"/>
      <c r="G71" s="342"/>
      <c r="H71" s="343"/>
      <c r="I71" s="341"/>
      <c r="J71" s="344"/>
      <c r="K71" s="136"/>
      <c r="L71" s="109">
        <f>ROUND($K71*$F$15,0)</f>
        <v>0</v>
      </c>
      <c r="M71" s="110">
        <f>K71-L71</f>
        <v>0</v>
      </c>
      <c r="N71" s="111">
        <f>E71+L71</f>
        <v>0</v>
      </c>
      <c r="O71" s="110">
        <f>H71+M71</f>
        <v>0</v>
      </c>
      <c r="P71" s="15"/>
    </row>
    <row r="72" spans="1:16" s="3" customFormat="1" ht="15.75" customHeight="1" thickTop="1" thickBot="1" x14ac:dyDescent="0.2">
      <c r="A72" s="345" t="s">
        <v>61</v>
      </c>
      <c r="B72" s="346"/>
      <c r="C72" s="346"/>
      <c r="D72" s="127">
        <f t="shared" si="6"/>
        <v>0</v>
      </c>
      <c r="E72" s="137"/>
      <c r="F72" s="138"/>
      <c r="G72" s="138"/>
      <c r="H72" s="139"/>
      <c r="I72" s="138"/>
      <c r="J72" s="138"/>
      <c r="K72" s="137"/>
      <c r="L72" s="67"/>
      <c r="M72" s="65"/>
      <c r="N72" s="128">
        <f>N70-N71</f>
        <v>0</v>
      </c>
      <c r="O72" s="118">
        <f>O70-O71</f>
        <v>0</v>
      </c>
      <c r="P72" s="15"/>
    </row>
    <row r="73" spans="1:16" s="3" customFormat="1" ht="15.75" customHeight="1" x14ac:dyDescent="0.15">
      <c r="A73" s="328" t="s">
        <v>79</v>
      </c>
      <c r="B73" s="151" t="s">
        <v>64</v>
      </c>
      <c r="C73" s="132"/>
      <c r="D73" s="107">
        <f t="shared" si="6"/>
        <v>0</v>
      </c>
      <c r="E73" s="224">
        <f>SUM(E74:G75)</f>
        <v>0</v>
      </c>
      <c r="F73" s="225"/>
      <c r="G73" s="226"/>
      <c r="H73" s="227">
        <f>SUM(H74:J75)</f>
        <v>0</v>
      </c>
      <c r="I73" s="225"/>
      <c r="J73" s="228"/>
      <c r="K73" s="140">
        <f>SUM(K74:K75)</f>
        <v>0</v>
      </c>
      <c r="L73" s="114">
        <f>SUM(L74:L75)</f>
        <v>0</v>
      </c>
      <c r="M73" s="115">
        <f>SUM(M74:M75)</f>
        <v>0</v>
      </c>
      <c r="N73" s="116">
        <f>SUM(N74:N75)</f>
        <v>0</v>
      </c>
      <c r="O73" s="115">
        <f>SUM(O74:O75)</f>
        <v>0</v>
      </c>
      <c r="P73" s="15"/>
    </row>
    <row r="74" spans="1:16" s="3" customFormat="1" ht="15.75" customHeight="1" x14ac:dyDescent="0.15">
      <c r="A74" s="329"/>
      <c r="B74" s="152"/>
      <c r="C74" s="10"/>
      <c r="D74" s="80">
        <f t="shared" si="6"/>
        <v>0</v>
      </c>
      <c r="E74" s="187"/>
      <c r="F74" s="188"/>
      <c r="G74" s="189"/>
      <c r="H74" s="190"/>
      <c r="I74" s="188"/>
      <c r="J74" s="191"/>
      <c r="K74" s="141"/>
      <c r="L74" s="89">
        <f>ROUND($K74*$F$15,0)</f>
        <v>0</v>
      </c>
      <c r="M74" s="90">
        <f>K74-L74</f>
        <v>0</v>
      </c>
      <c r="N74" s="87">
        <f>E74+L74</f>
        <v>0</v>
      </c>
      <c r="O74" s="90">
        <f>H74+M74</f>
        <v>0</v>
      </c>
      <c r="P74" s="15"/>
    </row>
    <row r="75" spans="1:16" s="3" customFormat="1" ht="15.75" customHeight="1" x14ac:dyDescent="0.15">
      <c r="A75" s="329"/>
      <c r="B75" s="152"/>
      <c r="C75" s="9"/>
      <c r="D75" s="101">
        <f t="shared" si="6"/>
        <v>0</v>
      </c>
      <c r="E75" s="266"/>
      <c r="F75" s="254"/>
      <c r="G75" s="267"/>
      <c r="H75" s="253"/>
      <c r="I75" s="254"/>
      <c r="J75" s="255"/>
      <c r="K75" s="142"/>
      <c r="L75" s="103">
        <f>ROUND($K75*$F$15,0)</f>
        <v>0</v>
      </c>
      <c r="M75" s="88">
        <f>K75-L75</f>
        <v>0</v>
      </c>
      <c r="N75" s="85">
        <f>E75+L75</f>
        <v>0</v>
      </c>
      <c r="O75" s="95">
        <f>H75+M75</f>
        <v>0</v>
      </c>
      <c r="P75" s="15"/>
    </row>
    <row r="76" spans="1:16" s="3" customFormat="1" ht="15.75" customHeight="1" x14ac:dyDescent="0.15">
      <c r="A76" s="329"/>
      <c r="B76" s="53" t="s">
        <v>65</v>
      </c>
      <c r="C76" s="135"/>
      <c r="D76" s="79">
        <f t="shared" si="6"/>
        <v>0</v>
      </c>
      <c r="E76" s="256">
        <f>SUM(E77:G78)</f>
        <v>0</v>
      </c>
      <c r="F76" s="257"/>
      <c r="G76" s="258"/>
      <c r="H76" s="259">
        <f>SUM(H77:J78)</f>
        <v>0</v>
      </c>
      <c r="I76" s="257"/>
      <c r="J76" s="260"/>
      <c r="K76" s="143">
        <f>SUM(K77:K78)</f>
        <v>0</v>
      </c>
      <c r="L76" s="89">
        <f>SUM(L77:L78)</f>
        <v>0</v>
      </c>
      <c r="M76" s="90">
        <f>SUM(M77:M78)</f>
        <v>0</v>
      </c>
      <c r="N76" s="87">
        <f>SUM(N77:N78)</f>
        <v>0</v>
      </c>
      <c r="O76" s="90">
        <f>SUM(O77:O78)</f>
        <v>0</v>
      </c>
      <c r="P76" s="15"/>
    </row>
    <row r="77" spans="1:16" s="3" customFormat="1" ht="15.75" customHeight="1" x14ac:dyDescent="0.15">
      <c r="A77" s="329"/>
      <c r="B77" s="152"/>
      <c r="C77" s="7"/>
      <c r="D77" s="80">
        <f t="shared" si="6"/>
        <v>0</v>
      </c>
      <c r="E77" s="187"/>
      <c r="F77" s="188"/>
      <c r="G77" s="189"/>
      <c r="H77" s="190"/>
      <c r="I77" s="188"/>
      <c r="J77" s="191"/>
      <c r="K77" s="141"/>
      <c r="L77" s="89">
        <f>ROUND($K77*$F$15,0)</f>
        <v>0</v>
      </c>
      <c r="M77" s="90">
        <f>K77-L77</f>
        <v>0</v>
      </c>
      <c r="N77" s="87">
        <f>E77+L77</f>
        <v>0</v>
      </c>
      <c r="O77" s="90">
        <f>H77+M77</f>
        <v>0</v>
      </c>
      <c r="P77" s="15"/>
    </row>
    <row r="78" spans="1:16" s="3" customFormat="1" ht="15.75" customHeight="1" thickBot="1" x14ac:dyDescent="0.2">
      <c r="A78" s="329"/>
      <c r="B78" s="153"/>
      <c r="C78" s="18"/>
      <c r="D78" s="108">
        <f t="shared" si="6"/>
        <v>0</v>
      </c>
      <c r="E78" s="333"/>
      <c r="F78" s="334"/>
      <c r="G78" s="335"/>
      <c r="H78" s="336"/>
      <c r="I78" s="334"/>
      <c r="J78" s="337"/>
      <c r="K78" s="144"/>
      <c r="L78" s="91">
        <f>ROUND($K78*$F$15,0)</f>
        <v>0</v>
      </c>
      <c r="M78" s="88">
        <f>K78-L78</f>
        <v>0</v>
      </c>
      <c r="N78" s="85">
        <f>E78+L78</f>
        <v>0</v>
      </c>
      <c r="O78" s="117">
        <f>H78+M78</f>
        <v>0</v>
      </c>
      <c r="P78" s="15"/>
    </row>
    <row r="79" spans="1:16" s="3" customFormat="1" ht="15.75" customHeight="1" thickTop="1" thickBot="1" x14ac:dyDescent="0.2">
      <c r="A79" s="330"/>
      <c r="B79" s="331" t="s">
        <v>97</v>
      </c>
      <c r="C79" s="332"/>
      <c r="D79" s="127">
        <f t="shared" si="6"/>
        <v>0</v>
      </c>
      <c r="E79" s="69"/>
      <c r="F79" s="66"/>
      <c r="G79" s="66"/>
      <c r="H79" s="76"/>
      <c r="I79" s="66"/>
      <c r="J79" s="66"/>
      <c r="K79" s="69"/>
      <c r="L79" s="67"/>
      <c r="M79" s="65"/>
      <c r="N79" s="120">
        <f>N72+N73-N76</f>
        <v>0</v>
      </c>
      <c r="O79" s="118">
        <f>O72+O73-O76</f>
        <v>0</v>
      </c>
      <c r="P79" s="15"/>
    </row>
    <row r="80" spans="1:16" s="3" customFormat="1" ht="15.75" customHeight="1" x14ac:dyDescent="0.15">
      <c r="A80" s="17"/>
      <c r="B80" s="17"/>
      <c r="C80" s="17"/>
      <c r="D80" s="275" t="s">
        <v>98</v>
      </c>
      <c r="E80" s="275"/>
      <c r="F80" s="275"/>
      <c r="G80" s="275"/>
      <c r="H80" s="275"/>
      <c r="I80" s="275"/>
      <c r="J80" s="275"/>
      <c r="K80" s="275"/>
      <c r="L80" s="275"/>
      <c r="M80" s="275"/>
      <c r="N80" s="275"/>
      <c r="O80" s="1"/>
      <c r="P80" s="15"/>
    </row>
    <row r="81" spans="1:16" s="3" customFormat="1" ht="15.75" customHeight="1" x14ac:dyDescent="0.15">
      <c r="A81" s="17"/>
      <c r="B81" s="17"/>
      <c r="C81" s="17"/>
      <c r="D81" s="276" t="s">
        <v>99</v>
      </c>
      <c r="E81" s="276"/>
      <c r="F81" s="276"/>
      <c r="G81" s="276"/>
      <c r="H81" s="276"/>
      <c r="I81" s="276"/>
      <c r="J81" s="276"/>
      <c r="K81" s="276"/>
      <c r="L81" s="276"/>
      <c r="M81" s="276"/>
      <c r="N81" s="276"/>
      <c r="O81" s="276"/>
      <c r="P81" s="15"/>
    </row>
    <row r="82" spans="1:16" s="3" customFormat="1" ht="15.75" customHeight="1" x14ac:dyDescent="0.15">
      <c r="A82" s="17"/>
      <c r="B82" s="17"/>
      <c r="C82" s="17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5"/>
    </row>
    <row r="83" spans="1:16" s="3" customFormat="1" ht="8.4499999999999993" customHeight="1" x14ac:dyDescent="0.15">
      <c r="A83" s="17"/>
      <c r="B83" s="17"/>
      <c r="C83" s="17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5"/>
    </row>
    <row r="84" spans="1:16" s="41" customFormat="1" ht="15.75" customHeight="1" x14ac:dyDescent="0.15">
      <c r="A84" s="51" t="s">
        <v>63</v>
      </c>
      <c r="B84" s="51"/>
      <c r="C84" s="17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6"/>
      <c r="O84" s="16"/>
      <c r="P84" s="15"/>
    </row>
    <row r="85" spans="1:16" s="3" customFormat="1" ht="18.75" customHeight="1" thickBot="1" x14ac:dyDescent="0.2">
      <c r="A85" s="287" t="s">
        <v>20</v>
      </c>
      <c r="B85" s="287"/>
      <c r="C85" s="287"/>
      <c r="D85" s="287"/>
      <c r="E85" s="287"/>
      <c r="F85" s="287"/>
      <c r="G85" s="287"/>
      <c r="H85" s="287"/>
      <c r="I85" s="287"/>
      <c r="J85" s="287"/>
      <c r="K85" s="287"/>
      <c r="L85" s="287"/>
      <c r="M85" s="287"/>
      <c r="N85" s="287"/>
      <c r="O85" s="11"/>
      <c r="P85" s="15"/>
    </row>
    <row r="86" spans="1:16" ht="13.7" customHeight="1" x14ac:dyDescent="0.15">
      <c r="A86" s="196" t="s">
        <v>19</v>
      </c>
      <c r="B86" s="197"/>
      <c r="C86" s="198"/>
      <c r="D86" s="288" t="s">
        <v>18</v>
      </c>
      <c r="E86" s="205" t="s">
        <v>17</v>
      </c>
      <c r="F86" s="206"/>
      <c r="G86" s="206"/>
      <c r="H86" s="206"/>
      <c r="I86" s="206"/>
      <c r="J86" s="291"/>
      <c r="K86" s="292" t="s">
        <v>16</v>
      </c>
      <c r="L86" s="208"/>
      <c r="M86" s="293"/>
      <c r="N86" s="210" t="s">
        <v>15</v>
      </c>
      <c r="O86" s="211"/>
    </row>
    <row r="87" spans="1:16" ht="6.75" customHeight="1" x14ac:dyDescent="0.15">
      <c r="A87" s="199"/>
      <c r="B87" s="200"/>
      <c r="C87" s="201"/>
      <c r="D87" s="289"/>
      <c r="E87" s="212" t="s">
        <v>45</v>
      </c>
      <c r="F87" s="213"/>
      <c r="G87" s="214"/>
      <c r="H87" s="218" t="s">
        <v>46</v>
      </c>
      <c r="I87" s="213"/>
      <c r="J87" s="213"/>
      <c r="K87" s="298" t="s">
        <v>14</v>
      </c>
      <c r="L87" s="14"/>
      <c r="M87" s="14"/>
      <c r="N87" s="300" t="s">
        <v>45</v>
      </c>
      <c r="O87" s="277" t="s">
        <v>46</v>
      </c>
    </row>
    <row r="88" spans="1:16" ht="14.25" thickBot="1" x14ac:dyDescent="0.2">
      <c r="A88" s="199"/>
      <c r="B88" s="200"/>
      <c r="C88" s="201"/>
      <c r="D88" s="290"/>
      <c r="E88" s="294"/>
      <c r="F88" s="295"/>
      <c r="G88" s="296"/>
      <c r="H88" s="297"/>
      <c r="I88" s="295"/>
      <c r="J88" s="295"/>
      <c r="K88" s="299"/>
      <c r="L88" s="13" t="s">
        <v>48</v>
      </c>
      <c r="M88" s="133" t="s">
        <v>46</v>
      </c>
      <c r="N88" s="300"/>
      <c r="O88" s="277"/>
    </row>
    <row r="89" spans="1:16" s="3" customFormat="1" ht="15.75" customHeight="1" thickBot="1" x14ac:dyDescent="0.2">
      <c r="A89" s="278" t="s">
        <v>13</v>
      </c>
      <c r="B89" s="279"/>
      <c r="C89" s="279"/>
      <c r="D89" s="82">
        <f>D79</f>
        <v>0</v>
      </c>
      <c r="E89" s="280"/>
      <c r="F89" s="281"/>
      <c r="G89" s="282"/>
      <c r="H89" s="283"/>
      <c r="I89" s="281"/>
      <c r="J89" s="284"/>
      <c r="K89" s="68"/>
      <c r="L89" s="64"/>
      <c r="M89" s="62"/>
      <c r="N89" s="122">
        <f>N79</f>
        <v>0</v>
      </c>
      <c r="O89" s="122">
        <f>O79</f>
        <v>0</v>
      </c>
      <c r="P89" s="4"/>
    </row>
    <row r="90" spans="1:16" s="3" customFormat="1" ht="15.75" customHeight="1" x14ac:dyDescent="0.15">
      <c r="A90" s="285" t="s">
        <v>12</v>
      </c>
      <c r="B90" s="286"/>
      <c r="C90" s="286"/>
      <c r="D90" s="107">
        <f t="shared" ref="D90:D108" si="19">N90+O90</f>
        <v>0</v>
      </c>
      <c r="E90" s="224">
        <f>SUM(E91:G92)</f>
        <v>0</v>
      </c>
      <c r="F90" s="225"/>
      <c r="G90" s="226"/>
      <c r="H90" s="227">
        <f>SUM(H91:J92)</f>
        <v>0</v>
      </c>
      <c r="I90" s="225"/>
      <c r="J90" s="228"/>
      <c r="K90" s="121">
        <f>SUM(K91:K92)</f>
        <v>0</v>
      </c>
      <c r="L90" s="114">
        <f>SUM(L91:L92)</f>
        <v>0</v>
      </c>
      <c r="M90" s="115">
        <f>SUM(M91:M92)</f>
        <v>0</v>
      </c>
      <c r="N90" s="107">
        <f>E90+L90</f>
        <v>0</v>
      </c>
      <c r="O90" s="107">
        <f>H90+M90</f>
        <v>0</v>
      </c>
      <c r="P90" s="4"/>
    </row>
    <row r="91" spans="1:16" s="3" customFormat="1" ht="15.75" customHeight="1" x14ac:dyDescent="0.15">
      <c r="A91" s="134"/>
      <c r="B91" s="135"/>
      <c r="C91" s="10"/>
      <c r="D91" s="80">
        <f t="shared" si="19"/>
        <v>0</v>
      </c>
      <c r="E91" s="187"/>
      <c r="F91" s="188"/>
      <c r="G91" s="189"/>
      <c r="H91" s="190"/>
      <c r="I91" s="188"/>
      <c r="J91" s="191"/>
      <c r="K91" s="5"/>
      <c r="L91" s="89">
        <f>ROUND($K91*$F$15,0)</f>
        <v>0</v>
      </c>
      <c r="M91" s="90">
        <f>K91-L91</f>
        <v>0</v>
      </c>
      <c r="N91" s="80">
        <f>E91+L91</f>
        <v>0</v>
      </c>
      <c r="O91" s="80">
        <f>H91+M91</f>
        <v>0</v>
      </c>
      <c r="P91" s="301"/>
    </row>
    <row r="92" spans="1:16" s="3" customFormat="1" ht="15.75" customHeight="1" x14ac:dyDescent="0.15">
      <c r="A92" s="38"/>
      <c r="B92" s="52"/>
      <c r="C92" s="9"/>
      <c r="D92" s="101">
        <f t="shared" si="19"/>
        <v>0</v>
      </c>
      <c r="E92" s="266"/>
      <c r="F92" s="254"/>
      <c r="G92" s="267"/>
      <c r="H92" s="253"/>
      <c r="I92" s="254"/>
      <c r="J92" s="254"/>
      <c r="K92" s="8"/>
      <c r="L92" s="103">
        <f>ROUND($K92*$F$15,0)</f>
        <v>0</v>
      </c>
      <c r="M92" s="88">
        <f>K92-L92</f>
        <v>0</v>
      </c>
      <c r="N92" s="101">
        <f>E92+L92</f>
        <v>0</v>
      </c>
      <c r="O92" s="101">
        <f>H92+M92</f>
        <v>0</v>
      </c>
      <c r="P92" s="301"/>
    </row>
    <row r="93" spans="1:16" s="3" customFormat="1" ht="15.75" customHeight="1" x14ac:dyDescent="0.15">
      <c r="A93" s="304" t="s">
        <v>11</v>
      </c>
      <c r="B93" s="305"/>
      <c r="C93" s="305"/>
      <c r="D93" s="79">
        <f t="shared" si="19"/>
        <v>0</v>
      </c>
      <c r="E93" s="256">
        <f>SUM(E94:G95)</f>
        <v>0</v>
      </c>
      <c r="F93" s="257"/>
      <c r="G93" s="258"/>
      <c r="H93" s="259">
        <f>SUM(H94:J95)</f>
        <v>0</v>
      </c>
      <c r="I93" s="257"/>
      <c r="J93" s="257"/>
      <c r="K93" s="99">
        <f>SUM(K94:K95)</f>
        <v>0</v>
      </c>
      <c r="L93" s="89">
        <f>SUM(L94:L95)</f>
        <v>0</v>
      </c>
      <c r="M93" s="90">
        <f>SUM(M94:M95)</f>
        <v>0</v>
      </c>
      <c r="N93" s="80">
        <f>SUM(N94:N95)</f>
        <v>0</v>
      </c>
      <c r="O93" s="80">
        <f>SUM(O94:O95)</f>
        <v>0</v>
      </c>
      <c r="P93" s="4"/>
    </row>
    <row r="94" spans="1:16" s="3" customFormat="1" ht="15.75" customHeight="1" x14ac:dyDescent="0.15">
      <c r="A94" s="134"/>
      <c r="B94" s="135"/>
      <c r="C94" s="7"/>
      <c r="D94" s="80">
        <f t="shared" si="19"/>
        <v>0</v>
      </c>
      <c r="E94" s="187"/>
      <c r="F94" s="188"/>
      <c r="G94" s="189"/>
      <c r="H94" s="190"/>
      <c r="I94" s="188"/>
      <c r="J94" s="191"/>
      <c r="K94" s="5"/>
      <c r="L94" s="89">
        <f>ROUND($K94*$F$15,0)</f>
        <v>0</v>
      </c>
      <c r="M94" s="90">
        <f>K94-L94</f>
        <v>0</v>
      </c>
      <c r="N94" s="80">
        <f>E94+L94</f>
        <v>0</v>
      </c>
      <c r="O94" s="80">
        <f>H94+M94</f>
        <v>0</v>
      </c>
      <c r="P94" s="301"/>
    </row>
    <row r="95" spans="1:16" s="3" customFormat="1" ht="15.75" customHeight="1" thickBot="1" x14ac:dyDescent="0.2">
      <c r="A95" s="54"/>
      <c r="B95" s="135"/>
      <c r="C95" s="12"/>
      <c r="D95" s="106">
        <f t="shared" si="19"/>
        <v>0</v>
      </c>
      <c r="E95" s="268"/>
      <c r="F95" s="269"/>
      <c r="G95" s="270"/>
      <c r="H95" s="271"/>
      <c r="I95" s="269"/>
      <c r="J95" s="272"/>
      <c r="K95" s="11"/>
      <c r="L95" s="119">
        <f>ROUND($K95*$F$15,0)</f>
        <v>0</v>
      </c>
      <c r="M95" s="113">
        <f>K95-L95</f>
        <v>0</v>
      </c>
      <c r="N95" s="79">
        <f>E95+L95</f>
        <v>0</v>
      </c>
      <c r="O95" s="79">
        <f>H95+M95</f>
        <v>0</v>
      </c>
      <c r="P95" s="301"/>
    </row>
    <row r="96" spans="1:16" s="3" customFormat="1" ht="15.75" customHeight="1" thickBot="1" x14ac:dyDescent="0.2">
      <c r="A96" s="302" t="s">
        <v>10</v>
      </c>
      <c r="B96" s="303"/>
      <c r="C96" s="303"/>
      <c r="D96" s="125">
        <f t="shared" si="19"/>
        <v>0</v>
      </c>
      <c r="E96" s="280"/>
      <c r="F96" s="281"/>
      <c r="G96" s="282"/>
      <c r="H96" s="283"/>
      <c r="I96" s="281"/>
      <c r="J96" s="284"/>
      <c r="K96" s="68"/>
      <c r="L96" s="64"/>
      <c r="M96" s="62"/>
      <c r="N96" s="125">
        <f>N89+N90-N93</f>
        <v>0</v>
      </c>
      <c r="O96" s="125">
        <f>O89+O90-O93</f>
        <v>0</v>
      </c>
      <c r="P96" s="4"/>
    </row>
    <row r="97" spans="1:16" s="3" customFormat="1" ht="15.75" customHeight="1" thickBot="1" x14ac:dyDescent="0.2">
      <c r="A97" s="306" t="s">
        <v>9</v>
      </c>
      <c r="B97" s="307"/>
      <c r="C97" s="308"/>
      <c r="D97" s="80">
        <f t="shared" si="19"/>
        <v>0</v>
      </c>
      <c r="E97" s="309"/>
      <c r="F97" s="310"/>
      <c r="G97" s="311"/>
      <c r="H97" s="312"/>
      <c r="I97" s="310"/>
      <c r="J97" s="313"/>
      <c r="K97" s="68"/>
      <c r="L97" s="64"/>
      <c r="M97" s="62"/>
      <c r="N97" s="124">
        <f>E97</f>
        <v>0</v>
      </c>
      <c r="O97" s="124">
        <f>H97</f>
        <v>0</v>
      </c>
      <c r="P97" s="4"/>
    </row>
    <row r="98" spans="1:16" s="3" customFormat="1" ht="15.75" customHeight="1" thickBot="1" x14ac:dyDescent="0.2">
      <c r="A98" s="302" t="s">
        <v>8</v>
      </c>
      <c r="B98" s="303"/>
      <c r="C98" s="303"/>
      <c r="D98" s="125">
        <f t="shared" si="19"/>
        <v>0</v>
      </c>
      <c r="E98" s="280"/>
      <c r="F98" s="281"/>
      <c r="G98" s="282"/>
      <c r="H98" s="283"/>
      <c r="I98" s="281"/>
      <c r="J98" s="284"/>
      <c r="K98" s="68"/>
      <c r="L98" s="64"/>
      <c r="M98" s="62"/>
      <c r="N98" s="125">
        <f>N96-N97</f>
        <v>0</v>
      </c>
      <c r="O98" s="125">
        <f>O96-O97</f>
        <v>0</v>
      </c>
      <c r="P98" s="4"/>
    </row>
    <row r="99" spans="1:16" s="3" customFormat="1" ht="15.75" customHeight="1" thickBot="1" x14ac:dyDescent="0.2">
      <c r="A99" s="306" t="s">
        <v>7</v>
      </c>
      <c r="B99" s="307"/>
      <c r="C99" s="308"/>
      <c r="D99" s="80">
        <f t="shared" si="19"/>
        <v>0</v>
      </c>
      <c r="E99" s="309"/>
      <c r="F99" s="310"/>
      <c r="G99" s="311"/>
      <c r="H99" s="312"/>
      <c r="I99" s="310"/>
      <c r="J99" s="313"/>
      <c r="K99" s="68"/>
      <c r="L99" s="64"/>
      <c r="M99" s="62"/>
      <c r="N99" s="124">
        <f>E99</f>
        <v>0</v>
      </c>
      <c r="O99" s="124">
        <f>H99</f>
        <v>0</v>
      </c>
      <c r="P99" s="4"/>
    </row>
    <row r="100" spans="1:16" s="3" customFormat="1" ht="15.75" customHeight="1" thickBot="1" x14ac:dyDescent="0.2">
      <c r="A100" s="302" t="s">
        <v>6</v>
      </c>
      <c r="B100" s="303"/>
      <c r="C100" s="303"/>
      <c r="D100" s="125">
        <f t="shared" si="19"/>
        <v>0</v>
      </c>
      <c r="E100" s="280"/>
      <c r="F100" s="281"/>
      <c r="G100" s="282"/>
      <c r="H100" s="283"/>
      <c r="I100" s="281"/>
      <c r="J100" s="284"/>
      <c r="K100" s="68"/>
      <c r="L100" s="64"/>
      <c r="M100" s="62"/>
      <c r="N100" s="125">
        <f>N98-N99</f>
        <v>0</v>
      </c>
      <c r="O100" s="125">
        <f>O98-O99</f>
        <v>0</v>
      </c>
      <c r="P100" s="4"/>
    </row>
    <row r="101" spans="1:16" s="3" customFormat="1" ht="15.75" customHeight="1" thickBot="1" x14ac:dyDescent="0.2">
      <c r="A101" s="306" t="s">
        <v>5</v>
      </c>
      <c r="B101" s="307"/>
      <c r="C101" s="308"/>
      <c r="D101" s="80">
        <f t="shared" si="19"/>
        <v>0</v>
      </c>
      <c r="E101" s="309"/>
      <c r="F101" s="310"/>
      <c r="G101" s="311"/>
      <c r="H101" s="312"/>
      <c r="I101" s="310"/>
      <c r="J101" s="313"/>
      <c r="K101" s="68"/>
      <c r="L101" s="64"/>
      <c r="M101" s="62"/>
      <c r="N101" s="124">
        <f>E101</f>
        <v>0</v>
      </c>
      <c r="O101" s="124">
        <f>H101</f>
        <v>0</v>
      </c>
      <c r="P101" s="4"/>
    </row>
    <row r="102" spans="1:16" s="3" customFormat="1" ht="15.75" customHeight="1" thickBot="1" x14ac:dyDescent="0.2">
      <c r="A102" s="302" t="s">
        <v>4</v>
      </c>
      <c r="B102" s="303"/>
      <c r="C102" s="303"/>
      <c r="D102" s="125">
        <f t="shared" si="19"/>
        <v>0</v>
      </c>
      <c r="E102" s="280"/>
      <c r="F102" s="281"/>
      <c r="G102" s="282"/>
      <c r="H102" s="283"/>
      <c r="I102" s="281"/>
      <c r="J102" s="284"/>
      <c r="K102" s="68"/>
      <c r="L102" s="64"/>
      <c r="M102" s="62"/>
      <c r="N102" s="125">
        <f>N100-N101</f>
        <v>0</v>
      </c>
      <c r="O102" s="125">
        <f>O100-O101</f>
        <v>0</v>
      </c>
      <c r="P102" s="4"/>
    </row>
    <row r="103" spans="1:16" s="3" customFormat="1" ht="15.75" customHeight="1" x14ac:dyDescent="0.15">
      <c r="A103" s="326" t="s">
        <v>3</v>
      </c>
      <c r="B103" s="327"/>
      <c r="C103" s="327"/>
      <c r="D103" s="107">
        <f t="shared" si="19"/>
        <v>0</v>
      </c>
      <c r="E103" s="224">
        <f>SUM(E104:G105)</f>
        <v>0</v>
      </c>
      <c r="F103" s="225"/>
      <c r="G103" s="226"/>
      <c r="H103" s="227">
        <f>SUM(H104:J105)</f>
        <v>0</v>
      </c>
      <c r="I103" s="225"/>
      <c r="J103" s="228"/>
      <c r="K103" s="123">
        <f>SUM(K104:K105)</f>
        <v>0</v>
      </c>
      <c r="L103" s="114">
        <f>SUM(L104:L105)</f>
        <v>0</v>
      </c>
      <c r="M103" s="115">
        <f>SUM(M104:M105)</f>
        <v>0</v>
      </c>
      <c r="N103" s="107">
        <f>SUM(N104:N105)</f>
        <v>0</v>
      </c>
      <c r="O103" s="107">
        <f>SUM(O104:O105)</f>
        <v>0</v>
      </c>
      <c r="P103" s="301"/>
    </row>
    <row r="104" spans="1:16" s="3" customFormat="1" ht="15.75" customHeight="1" x14ac:dyDescent="0.15">
      <c r="A104" s="134"/>
      <c r="B104" s="135"/>
      <c r="C104" s="10"/>
      <c r="D104" s="80">
        <f t="shared" si="19"/>
        <v>0</v>
      </c>
      <c r="E104" s="187"/>
      <c r="F104" s="188"/>
      <c r="G104" s="189"/>
      <c r="H104" s="190"/>
      <c r="I104" s="188"/>
      <c r="J104" s="191"/>
      <c r="K104" s="6"/>
      <c r="L104" s="89">
        <f>ROUND($K104*$F$15,0)</f>
        <v>0</v>
      </c>
      <c r="M104" s="90">
        <f>K104-L104</f>
        <v>0</v>
      </c>
      <c r="N104" s="80">
        <f>E104+L104</f>
        <v>0</v>
      </c>
      <c r="O104" s="80">
        <f>H104+M104</f>
        <v>0</v>
      </c>
      <c r="P104" s="301"/>
    </row>
    <row r="105" spans="1:16" s="3" customFormat="1" ht="15.75" customHeight="1" x14ac:dyDescent="0.15">
      <c r="A105" s="38"/>
      <c r="B105" s="55"/>
      <c r="C105" s="9"/>
      <c r="D105" s="101">
        <f t="shared" si="19"/>
        <v>0</v>
      </c>
      <c r="E105" s="266"/>
      <c r="F105" s="254"/>
      <c r="G105" s="267"/>
      <c r="H105" s="253"/>
      <c r="I105" s="254"/>
      <c r="J105" s="255"/>
      <c r="K105" s="8"/>
      <c r="L105" s="103">
        <f>ROUND($K105*$F$15,0)</f>
        <v>0</v>
      </c>
      <c r="M105" s="88">
        <f>K105-L105</f>
        <v>0</v>
      </c>
      <c r="N105" s="101">
        <f>E105+L105</f>
        <v>0</v>
      </c>
      <c r="O105" s="101">
        <f>H105+M105</f>
        <v>0</v>
      </c>
      <c r="P105" s="301"/>
    </row>
    <row r="106" spans="1:16" s="3" customFormat="1" ht="15.75" customHeight="1" x14ac:dyDescent="0.15">
      <c r="A106" s="304" t="s">
        <v>2</v>
      </c>
      <c r="B106" s="305"/>
      <c r="C106" s="305"/>
      <c r="D106" s="79">
        <f t="shared" si="19"/>
        <v>0</v>
      </c>
      <c r="E106" s="256">
        <f>SUM(E107)</f>
        <v>0</v>
      </c>
      <c r="F106" s="257"/>
      <c r="G106" s="258"/>
      <c r="H106" s="259">
        <f>SUM(H107)</f>
        <v>0</v>
      </c>
      <c r="I106" s="257"/>
      <c r="J106" s="260"/>
      <c r="K106" s="99">
        <f>SUM(K107)</f>
        <v>0</v>
      </c>
      <c r="L106" s="89">
        <f>SUM(L107)</f>
        <v>0</v>
      </c>
      <c r="M106" s="90">
        <f>SUM(M107)</f>
        <v>0</v>
      </c>
      <c r="N106" s="80">
        <f>SUM(N107)</f>
        <v>0</v>
      </c>
      <c r="O106" s="80">
        <f>SUM(O107)</f>
        <v>0</v>
      </c>
      <c r="P106" s="301"/>
    </row>
    <row r="107" spans="1:16" s="3" customFormat="1" ht="15.75" customHeight="1" thickBot="1" x14ac:dyDescent="0.2">
      <c r="A107" s="134"/>
      <c r="B107" s="135"/>
      <c r="C107" s="7"/>
      <c r="D107" s="80">
        <f t="shared" si="19"/>
        <v>0</v>
      </c>
      <c r="E107" s="314"/>
      <c r="F107" s="315"/>
      <c r="G107" s="316"/>
      <c r="H107" s="317"/>
      <c r="I107" s="315"/>
      <c r="J107" s="318"/>
      <c r="K107" s="100"/>
      <c r="L107" s="89">
        <f>ROUND($K107*$F$15,0)</f>
        <v>0</v>
      </c>
      <c r="M107" s="90">
        <f>K107-L107</f>
        <v>0</v>
      </c>
      <c r="N107" s="80">
        <f>E107+L107</f>
        <v>0</v>
      </c>
      <c r="O107" s="80">
        <f>H107+M107</f>
        <v>0</v>
      </c>
      <c r="P107" s="301"/>
    </row>
    <row r="108" spans="1:16" s="3" customFormat="1" ht="17.45" customHeight="1" thickTop="1" thickBot="1" x14ac:dyDescent="0.2">
      <c r="A108" s="319" t="s">
        <v>1</v>
      </c>
      <c r="B108" s="320"/>
      <c r="C108" s="320"/>
      <c r="D108" s="126">
        <f t="shared" si="19"/>
        <v>0</v>
      </c>
      <c r="E108" s="321"/>
      <c r="F108" s="322"/>
      <c r="G108" s="323"/>
      <c r="H108" s="324"/>
      <c r="I108" s="322"/>
      <c r="J108" s="325"/>
      <c r="K108" s="69"/>
      <c r="L108" s="67"/>
      <c r="M108" s="65"/>
      <c r="N108" s="126">
        <f>N102-N103+N106</f>
        <v>0</v>
      </c>
      <c r="O108" s="126">
        <f>O102-O103+O106</f>
        <v>0</v>
      </c>
      <c r="P108" s="4"/>
    </row>
    <row r="109" spans="1:16" ht="17.45" customHeight="1" x14ac:dyDescent="0.15">
      <c r="D109" s="275" t="s">
        <v>98</v>
      </c>
      <c r="E109" s="275"/>
      <c r="F109" s="275"/>
      <c r="G109" s="275"/>
      <c r="H109" s="275"/>
      <c r="I109" s="275"/>
      <c r="J109" s="275"/>
      <c r="K109" s="275"/>
      <c r="L109" s="275"/>
      <c r="M109" s="275"/>
      <c r="N109" s="275"/>
    </row>
    <row r="110" spans="1:16" ht="17.45" customHeight="1" x14ac:dyDescent="0.15">
      <c r="D110" s="276" t="s">
        <v>99</v>
      </c>
      <c r="E110" s="276"/>
      <c r="F110" s="276"/>
      <c r="G110" s="276"/>
      <c r="H110" s="276"/>
      <c r="I110" s="276"/>
      <c r="J110" s="276"/>
      <c r="K110" s="276"/>
      <c r="L110" s="276"/>
      <c r="M110" s="276"/>
      <c r="N110" s="276"/>
      <c r="O110" s="276"/>
    </row>
    <row r="111" spans="1:16" x14ac:dyDescent="0.15">
      <c r="H111" s="1" t="s">
        <v>0</v>
      </c>
    </row>
  </sheetData>
  <mergeCells count="229">
    <mergeCell ref="E58:G58"/>
    <mergeCell ref="H58:J58"/>
    <mergeCell ref="A73:A79"/>
    <mergeCell ref="B79:C79"/>
    <mergeCell ref="E53:G53"/>
    <mergeCell ref="H53:J53"/>
    <mergeCell ref="E54:G54"/>
    <mergeCell ref="H54:J54"/>
    <mergeCell ref="E55:G55"/>
    <mergeCell ref="H55:J55"/>
    <mergeCell ref="E56:G56"/>
    <mergeCell ref="H56:J56"/>
    <mergeCell ref="E57:G57"/>
    <mergeCell ref="H57:J57"/>
    <mergeCell ref="H77:J77"/>
    <mergeCell ref="E78:G78"/>
    <mergeCell ref="H78:J78"/>
    <mergeCell ref="A70:C70"/>
    <mergeCell ref="E71:G71"/>
    <mergeCell ref="H71:J71"/>
    <mergeCell ref="A72:C72"/>
    <mergeCell ref="E66:G66"/>
    <mergeCell ref="H66:J66"/>
    <mergeCell ref="E67:G67"/>
    <mergeCell ref="D109:N109"/>
    <mergeCell ref="D110:O110"/>
    <mergeCell ref="H106:J106"/>
    <mergeCell ref="E107:G107"/>
    <mergeCell ref="H107:J107"/>
    <mergeCell ref="A108:C108"/>
    <mergeCell ref="E108:G108"/>
    <mergeCell ref="H108:J108"/>
    <mergeCell ref="A103:C103"/>
    <mergeCell ref="E103:G103"/>
    <mergeCell ref="H103:J103"/>
    <mergeCell ref="P103:P107"/>
    <mergeCell ref="E104:G104"/>
    <mergeCell ref="H104:J104"/>
    <mergeCell ref="E105:G105"/>
    <mergeCell ref="H105:J105"/>
    <mergeCell ref="A106:C106"/>
    <mergeCell ref="E106:G106"/>
    <mergeCell ref="A101:C101"/>
    <mergeCell ref="E101:G101"/>
    <mergeCell ref="H101:J101"/>
    <mergeCell ref="A102:C102"/>
    <mergeCell ref="E102:G102"/>
    <mergeCell ref="H102:J102"/>
    <mergeCell ref="A99:C99"/>
    <mergeCell ref="E99:G99"/>
    <mergeCell ref="H99:J99"/>
    <mergeCell ref="A100:C100"/>
    <mergeCell ref="E100:G100"/>
    <mergeCell ref="H100:J100"/>
    <mergeCell ref="A97:C97"/>
    <mergeCell ref="E97:G97"/>
    <mergeCell ref="H97:J97"/>
    <mergeCell ref="A98:C98"/>
    <mergeCell ref="E98:G98"/>
    <mergeCell ref="H98:J98"/>
    <mergeCell ref="E94:G94"/>
    <mergeCell ref="H94:J94"/>
    <mergeCell ref="P94:P95"/>
    <mergeCell ref="E95:G95"/>
    <mergeCell ref="H95:J95"/>
    <mergeCell ref="A96:C96"/>
    <mergeCell ref="E96:G96"/>
    <mergeCell ref="H96:J96"/>
    <mergeCell ref="E91:G91"/>
    <mergeCell ref="H91:J91"/>
    <mergeCell ref="P91:P92"/>
    <mergeCell ref="E92:G92"/>
    <mergeCell ref="H92:J92"/>
    <mergeCell ref="A93:C93"/>
    <mergeCell ref="E93:G93"/>
    <mergeCell ref="H93:J93"/>
    <mergeCell ref="O87:O88"/>
    <mergeCell ref="A89:C89"/>
    <mergeCell ref="E89:G89"/>
    <mergeCell ref="H89:J89"/>
    <mergeCell ref="A90:C90"/>
    <mergeCell ref="E90:G90"/>
    <mergeCell ref="H90:J90"/>
    <mergeCell ref="A85:N85"/>
    <mergeCell ref="A86:C88"/>
    <mergeCell ref="D86:D88"/>
    <mergeCell ref="E86:J86"/>
    <mergeCell ref="K86:M86"/>
    <mergeCell ref="N86:O86"/>
    <mergeCell ref="E87:G88"/>
    <mergeCell ref="H87:J88"/>
    <mergeCell ref="K87:K88"/>
    <mergeCell ref="N87:N88"/>
    <mergeCell ref="D80:N80"/>
    <mergeCell ref="D81:O81"/>
    <mergeCell ref="E73:G73"/>
    <mergeCell ref="H73:J73"/>
    <mergeCell ref="E74:G74"/>
    <mergeCell ref="H74:J74"/>
    <mergeCell ref="E75:G75"/>
    <mergeCell ref="H75:J75"/>
    <mergeCell ref="E76:G76"/>
    <mergeCell ref="H76:J76"/>
    <mergeCell ref="E77:G77"/>
    <mergeCell ref="H67:J67"/>
    <mergeCell ref="E68:G68"/>
    <mergeCell ref="H68:J68"/>
    <mergeCell ref="E62:G62"/>
    <mergeCell ref="H62:J62"/>
    <mergeCell ref="A63:C63"/>
    <mergeCell ref="A64:A69"/>
    <mergeCell ref="E64:G64"/>
    <mergeCell ref="H64:J64"/>
    <mergeCell ref="E65:G65"/>
    <mergeCell ref="H65:J65"/>
    <mergeCell ref="E69:G69"/>
    <mergeCell ref="H69:J69"/>
    <mergeCell ref="B49:C49"/>
    <mergeCell ref="A50:A62"/>
    <mergeCell ref="E50:G50"/>
    <mergeCell ref="H50:J50"/>
    <mergeCell ref="E51:G51"/>
    <mergeCell ref="H51:J51"/>
    <mergeCell ref="E44:G44"/>
    <mergeCell ref="H44:J44"/>
    <mergeCell ref="E45:G45"/>
    <mergeCell ref="H45:J45"/>
    <mergeCell ref="E46:G46"/>
    <mergeCell ref="H46:J46"/>
    <mergeCell ref="E52:G52"/>
    <mergeCell ref="H52:J52"/>
    <mergeCell ref="E59:G59"/>
    <mergeCell ref="H59:J59"/>
    <mergeCell ref="E60:G60"/>
    <mergeCell ref="H60:J60"/>
    <mergeCell ref="E47:G47"/>
    <mergeCell ref="H47:J47"/>
    <mergeCell ref="E48:G48"/>
    <mergeCell ref="H48:J48"/>
    <mergeCell ref="E61:G61"/>
    <mergeCell ref="H61:J61"/>
    <mergeCell ref="E41:G41"/>
    <mergeCell ref="H41:J41"/>
    <mergeCell ref="E42:G42"/>
    <mergeCell ref="H42:J42"/>
    <mergeCell ref="E43:G43"/>
    <mergeCell ref="H43:J43"/>
    <mergeCell ref="E39:G39"/>
    <mergeCell ref="H39:J39"/>
    <mergeCell ref="E40:G40"/>
    <mergeCell ref="H40:J40"/>
    <mergeCell ref="E36:G36"/>
    <mergeCell ref="H36:J36"/>
    <mergeCell ref="E37:G37"/>
    <mergeCell ref="H37:J37"/>
    <mergeCell ref="E38:G38"/>
    <mergeCell ref="H38:J38"/>
    <mergeCell ref="E33:G33"/>
    <mergeCell ref="H33:J33"/>
    <mergeCell ref="E34:G34"/>
    <mergeCell ref="H34:J34"/>
    <mergeCell ref="E35:G35"/>
    <mergeCell ref="H35:J35"/>
    <mergeCell ref="E30:G30"/>
    <mergeCell ref="H30:J30"/>
    <mergeCell ref="E31:G31"/>
    <mergeCell ref="H31:J31"/>
    <mergeCell ref="E32:G32"/>
    <mergeCell ref="H32:J32"/>
    <mergeCell ref="E27:G27"/>
    <mergeCell ref="H27:J27"/>
    <mergeCell ref="E28:G28"/>
    <mergeCell ref="H28:J28"/>
    <mergeCell ref="E29:G29"/>
    <mergeCell ref="H29:J29"/>
    <mergeCell ref="E24:G24"/>
    <mergeCell ref="H24:J24"/>
    <mergeCell ref="E25:G25"/>
    <mergeCell ref="H25:J25"/>
    <mergeCell ref="E26:G26"/>
    <mergeCell ref="H26:J26"/>
    <mergeCell ref="O8:O9"/>
    <mergeCell ref="E20:G20"/>
    <mergeCell ref="H20:J20"/>
    <mergeCell ref="E21:G21"/>
    <mergeCell ref="H21:J21"/>
    <mergeCell ref="K8:K9"/>
    <mergeCell ref="H12:J12"/>
    <mergeCell ref="E13:G13"/>
    <mergeCell ref="H13:J13"/>
    <mergeCell ref="E14:G14"/>
    <mergeCell ref="H14:J14"/>
    <mergeCell ref="E16:G16"/>
    <mergeCell ref="H16:J16"/>
    <mergeCell ref="N8:N9"/>
    <mergeCell ref="B22:C22"/>
    <mergeCell ref="B23:C23"/>
    <mergeCell ref="E23:G23"/>
    <mergeCell ref="H23:J23"/>
    <mergeCell ref="E17:G17"/>
    <mergeCell ref="H17:J17"/>
    <mergeCell ref="E18:G18"/>
    <mergeCell ref="H18:J18"/>
    <mergeCell ref="E19:G19"/>
    <mergeCell ref="H19:J19"/>
    <mergeCell ref="H1:K1"/>
    <mergeCell ref="L1:N1"/>
    <mergeCell ref="E3:G3"/>
    <mergeCell ref="H3:J3"/>
    <mergeCell ref="E4:G4"/>
    <mergeCell ref="H4:J4"/>
    <mergeCell ref="M4:N4"/>
    <mergeCell ref="A9:C9"/>
    <mergeCell ref="A10:A49"/>
    <mergeCell ref="E10:G10"/>
    <mergeCell ref="H10:J10"/>
    <mergeCell ref="K10:M15"/>
    <mergeCell ref="E11:G11"/>
    <mergeCell ref="H11:J11"/>
    <mergeCell ref="E12:G12"/>
    <mergeCell ref="M5:N5"/>
    <mergeCell ref="A6:D6"/>
    <mergeCell ref="A7:C8"/>
    <mergeCell ref="D7:D9"/>
    <mergeCell ref="E7:J7"/>
    <mergeCell ref="K7:M7"/>
    <mergeCell ref="N7:O7"/>
    <mergeCell ref="E8:G9"/>
    <mergeCell ref="H8:J9"/>
  </mergeCells>
  <phoneticPr fontId="2"/>
  <printOptions horizontalCentered="1"/>
  <pageMargins left="0.51181102362204722" right="0.51181102362204722" top="0.55118110236220474" bottom="0.35433070866141736" header="0.31496062992125984" footer="0.31496062992125984"/>
  <pageSetup paperSize="9" scale="65" fitToHeight="0" orientation="portrait" r:id="rId1"/>
  <rowBreaks count="2" manualBreakCount="2">
    <brk id="83" max="14" man="1"/>
    <brk id="11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按分表 (長崎振興局法人課税課調査班)</vt:lpstr>
      <vt:lpstr>'按分表 (長崎振興局法人課税課調査班)'!Print_Area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長崎県法人課税課調査班</dc:creator>
  <cp:lastModifiedBy>横尾 剛</cp:lastModifiedBy>
  <cp:lastPrinted>2023-01-23T04:33:51Z</cp:lastPrinted>
  <dcterms:created xsi:type="dcterms:W3CDTF">2021-03-22T00:27:56Z</dcterms:created>
  <dcterms:modified xsi:type="dcterms:W3CDTF">2023-01-26T01:17:30Z</dcterms:modified>
</cp:coreProperties>
</file>